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K14" i="3"/>
  <c r="K17" i="3" s="1"/>
  <c r="AS11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G11" i="3"/>
  <c r="G15" i="3" s="1"/>
  <c r="G17" i="3" s="1"/>
  <c r="F11" i="3"/>
  <c r="F15" i="3" s="1"/>
  <c r="E11" i="3"/>
  <c r="E15" i="3" s="1"/>
  <c r="E17" i="3" s="1"/>
  <c r="H15" i="3" l="1"/>
  <c r="H17" i="3" s="1"/>
  <c r="M17" i="3" s="1"/>
  <c r="K16" i="3"/>
  <c r="F16" i="3"/>
  <c r="L16" i="3" s="1"/>
  <c r="H16" i="3"/>
  <c r="F17" i="3"/>
  <c r="O17" i="3"/>
  <c r="O16" i="3"/>
  <c r="J16" i="3"/>
  <c r="M16" i="3"/>
  <c r="AF11" i="3"/>
  <c r="AB15" i="1"/>
  <c r="AA15" i="1"/>
  <c r="Z15" i="1"/>
  <c r="Y15" i="1"/>
  <c r="X15" i="1"/>
  <c r="W15" i="1"/>
  <c r="N16" i="3" l="1"/>
  <c r="N17" i="3"/>
  <c r="L17" i="3"/>
</calcChain>
</file>

<file path=xl/sharedStrings.xml><?xml version="1.0" encoding="utf-8"?>
<sst xmlns="http://schemas.openxmlformats.org/spreadsheetml/2006/main" count="164" uniqueCount="66">
  <si>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</si>
  <si>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</si>
  <si>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</si>
  <si>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</si>
  <si>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</si>
  <si>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</si>
  <si>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</si>
  <si>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</si>
  <si>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</si>
  <si>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</si>
  <si>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</si>
  <si>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</si>
  <si>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</si>
  <si>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</si>
  <si>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</si>
  <si>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</si>
  <si>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</si>
  <si>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</si>
  <si>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</si>
  <si>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</si>
  <si>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</si>
  <si>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</si>
  <si>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</si>
  <si>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</si>
  <si>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</si>
  <si>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</si>
  <si>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</si>
  <si>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</si>
  <si>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</si>
  <si>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</si>
  <si>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</si>
  <si>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</si>
  <si>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</si>
  <si>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Jari Kolehmainen</t>
  </si>
  <si>
    <t>10.</t>
  </si>
  <si>
    <t>IPV</t>
  </si>
  <si>
    <t>----</t>
  </si>
  <si>
    <t>13.05. 2000  AA - IPV  1-0  (2-2, 11-7)</t>
  </si>
  <si>
    <t>IPV  2</t>
  </si>
  <si>
    <t>suomensarja</t>
  </si>
  <si>
    <t>7.</t>
  </si>
  <si>
    <t>8.</t>
  </si>
  <si>
    <t>2.</t>
  </si>
  <si>
    <t>ykköspesis</t>
  </si>
  <si>
    <t>Seurat</t>
  </si>
  <si>
    <t>IPV = Imatran Pallo-Veikot  (1955)</t>
  </si>
  <si>
    <t>27.1.1980</t>
  </si>
  <si>
    <t xml:space="preserve">  20 v   3 kk 16 pv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</si>
  <si>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</si>
  <si>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</si>
  <si>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</si>
  <si>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</si>
  <si>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</si>
  <si>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</si>
  <si>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</si>
  <si>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</si>
  <si>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</si>
  <si>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</si>
  <si>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</si>
  <si>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</si>
  <si>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</si>
  <si>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</si>
  <si>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</si>
  <si>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IPV = Imatran Pallo-Veikot  (1955),  kasvattajaseura</t>
  </si>
  <si>
    <t>****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</si>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</sst>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9" customWidth="1"/>
    <col min="16" max="20" width="5.7109375" style="69" customWidth="1"/>
    <col min="21" max="21" width="8.7109375" style="69" customWidth="1"/>
    <col min="22" max="22" width="0.7109375" style="29" customWidth="1"/>
    <col min="23" max="27" width="5.7109375" style="69" customWidth="1"/>
    <col min="28" max="28" width="8.7109375" style="69" customWidth="1"/>
    <col min="29" max="29" width="0.7109375" style="29" customWidth="1"/>
    <col min="30" max="35" width="5.7109375" style="6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6"/>
      <c r="W2" s="22" t="s">
        <v>16</v>
      </c>
      <c r="X2" s="14"/>
      <c r="Y2" s="14"/>
      <c r="Z2" s="14"/>
      <c r="AA2" s="14"/>
      <c r="AB2" s="14"/>
      <c r="AC2" s="76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1999</v>
      </c>
      <c r="C4" s="25" t="s">
        <v>42</v>
      </c>
      <c r="D4" s="26" t="s">
        <v>35</v>
      </c>
      <c r="E4" s="25"/>
      <c r="F4" s="27" t="s">
        <v>43</v>
      </c>
      <c r="G4" s="75"/>
      <c r="H4" s="74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1">
        <v>4</v>
      </c>
      <c r="X4" s="31">
        <v>0</v>
      </c>
      <c r="Y4" s="31">
        <v>0</v>
      </c>
      <c r="Z4" s="31">
        <v>0</v>
      </c>
      <c r="AA4" s="31">
        <v>2</v>
      </c>
      <c r="AB4" s="63">
        <v>0.182</v>
      </c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2">
        <v>2000</v>
      </c>
      <c r="C5" s="32" t="s">
        <v>34</v>
      </c>
      <c r="D5" s="33" t="s">
        <v>35</v>
      </c>
      <c r="E5" s="32">
        <v>4</v>
      </c>
      <c r="F5" s="32">
        <v>0</v>
      </c>
      <c r="G5" s="34">
        <v>0</v>
      </c>
      <c r="H5" s="32">
        <v>0</v>
      </c>
      <c r="I5" s="32">
        <v>1</v>
      </c>
      <c r="J5" s="32">
        <v>1</v>
      </c>
      <c r="K5" s="32">
        <v>0</v>
      </c>
      <c r="L5" s="32">
        <v>0</v>
      </c>
      <c r="M5" s="32">
        <v>0</v>
      </c>
      <c r="N5" s="35">
        <v>0.125</v>
      </c>
      <c r="O5" s="29"/>
      <c r="P5" s="30"/>
      <c r="Q5" s="30"/>
      <c r="R5" s="30"/>
      <c r="S5" s="30"/>
      <c r="T5" s="30"/>
      <c r="U5" s="30"/>
      <c r="V5" s="29"/>
      <c r="W5" s="31"/>
      <c r="X5" s="31"/>
      <c r="Y5" s="31"/>
      <c r="Z5" s="31"/>
      <c r="AA5" s="31"/>
      <c r="AB5" s="63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2">
        <v>2001</v>
      </c>
      <c r="C6" s="32"/>
      <c r="D6" s="33"/>
      <c r="E6" s="32"/>
      <c r="F6" s="32"/>
      <c r="G6" s="34"/>
      <c r="H6" s="32"/>
      <c r="I6" s="32"/>
      <c r="J6" s="32"/>
      <c r="K6" s="32"/>
      <c r="L6" s="32"/>
      <c r="M6" s="32"/>
      <c r="N6" s="35"/>
      <c r="O6" s="29"/>
      <c r="P6" s="30"/>
      <c r="Q6" s="30"/>
      <c r="R6" s="30"/>
      <c r="S6" s="30"/>
      <c r="T6" s="30"/>
      <c r="U6" s="30"/>
      <c r="V6" s="29"/>
      <c r="W6" s="31"/>
      <c r="X6" s="31"/>
      <c r="Y6" s="31"/>
      <c r="Z6" s="31"/>
      <c r="AA6" s="31"/>
      <c r="AB6" s="63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6">
        <v>2002</v>
      </c>
      <c r="C7" s="36" t="s">
        <v>40</v>
      </c>
      <c r="D7" s="37" t="s">
        <v>38</v>
      </c>
      <c r="E7" s="36"/>
      <c r="F7" s="38" t="s">
        <v>39</v>
      </c>
      <c r="G7" s="39"/>
      <c r="H7" s="36"/>
      <c r="I7" s="36"/>
      <c r="J7" s="36"/>
      <c r="K7" s="36"/>
      <c r="L7" s="36"/>
      <c r="M7" s="36"/>
      <c r="N7" s="40"/>
      <c r="O7" s="29"/>
      <c r="P7" s="30"/>
      <c r="Q7" s="30"/>
      <c r="R7" s="30"/>
      <c r="S7" s="30"/>
      <c r="T7" s="30"/>
      <c r="U7" s="30"/>
      <c r="V7" s="29"/>
      <c r="W7" s="31"/>
      <c r="X7" s="31"/>
      <c r="Y7" s="31"/>
      <c r="Z7" s="31"/>
      <c r="AA7" s="31"/>
      <c r="AB7" s="63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2">
        <v>2003</v>
      </c>
      <c r="C8" s="32" t="s">
        <v>34</v>
      </c>
      <c r="D8" s="33" t="s">
        <v>35</v>
      </c>
      <c r="E8" s="32">
        <v>0</v>
      </c>
      <c r="F8" s="32">
        <v>0</v>
      </c>
      <c r="G8" s="34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41" t="s">
        <v>36</v>
      </c>
      <c r="O8" s="29"/>
      <c r="P8" s="30"/>
      <c r="Q8" s="30"/>
      <c r="R8" s="30"/>
      <c r="S8" s="30"/>
      <c r="T8" s="30"/>
      <c r="U8" s="30"/>
      <c r="V8" s="29"/>
      <c r="W8" s="31">
        <v>1</v>
      </c>
      <c r="X8" s="31">
        <v>0</v>
      </c>
      <c r="Y8" s="31">
        <v>0</v>
      </c>
      <c r="Z8" s="31">
        <v>0</v>
      </c>
      <c r="AA8" s="31">
        <v>0</v>
      </c>
      <c r="AB8" s="63">
        <v>0</v>
      </c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2">
        <v>2004</v>
      </c>
      <c r="C9" s="32"/>
      <c r="D9" s="33"/>
      <c r="E9" s="32"/>
      <c r="F9" s="32"/>
      <c r="G9" s="34"/>
      <c r="H9" s="32"/>
      <c r="I9" s="32"/>
      <c r="J9" s="32"/>
      <c r="K9" s="32"/>
      <c r="L9" s="32"/>
      <c r="M9" s="32"/>
      <c r="N9" s="35"/>
      <c r="O9" s="29"/>
      <c r="P9" s="30"/>
      <c r="Q9" s="30"/>
      <c r="R9" s="30"/>
      <c r="S9" s="30"/>
      <c r="T9" s="30"/>
      <c r="U9" s="30"/>
      <c r="V9" s="29"/>
      <c r="W9" s="31"/>
      <c r="X9" s="31"/>
      <c r="Y9" s="31"/>
      <c r="Z9" s="31"/>
      <c r="AA9" s="31"/>
      <c r="AB9" s="63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2">
        <v>2005</v>
      </c>
      <c r="C10" s="32"/>
      <c r="D10" s="33"/>
      <c r="E10" s="32"/>
      <c r="F10" s="32"/>
      <c r="G10" s="34"/>
      <c r="H10" s="32"/>
      <c r="I10" s="32"/>
      <c r="J10" s="32"/>
      <c r="K10" s="32"/>
      <c r="L10" s="32"/>
      <c r="M10" s="32"/>
      <c r="N10" s="35"/>
      <c r="O10" s="29"/>
      <c r="P10" s="30"/>
      <c r="Q10" s="30"/>
      <c r="R10" s="30"/>
      <c r="S10" s="30"/>
      <c r="T10" s="30"/>
      <c r="U10" s="30"/>
      <c r="V10" s="29"/>
      <c r="W10" s="31"/>
      <c r="X10" s="31"/>
      <c r="Y10" s="31"/>
      <c r="Z10" s="31"/>
      <c r="AA10" s="31"/>
      <c r="AB10" s="63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6">
        <v>2006</v>
      </c>
      <c r="C11" s="36" t="s">
        <v>41</v>
      </c>
      <c r="D11" s="37" t="s">
        <v>38</v>
      </c>
      <c r="E11" s="36"/>
      <c r="F11" s="38" t="s">
        <v>39</v>
      </c>
      <c r="G11" s="39"/>
      <c r="H11" s="36"/>
      <c r="I11" s="36"/>
      <c r="J11" s="36"/>
      <c r="K11" s="36"/>
      <c r="L11" s="36"/>
      <c r="M11" s="36"/>
      <c r="N11" s="40"/>
      <c r="O11" s="29"/>
      <c r="P11" s="30"/>
      <c r="Q11" s="30"/>
      <c r="R11" s="30"/>
      <c r="S11" s="30"/>
      <c r="T11" s="30"/>
      <c r="U11" s="30"/>
      <c r="V11" s="29"/>
      <c r="W11" s="31"/>
      <c r="X11" s="31"/>
      <c r="Y11" s="31"/>
      <c r="Z11" s="31"/>
      <c r="AA11" s="31"/>
      <c r="AB11" s="63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6">
        <v>2007</v>
      </c>
      <c r="C12" s="36" t="s">
        <v>41</v>
      </c>
      <c r="D12" s="37" t="s">
        <v>38</v>
      </c>
      <c r="E12" s="36"/>
      <c r="F12" s="38" t="s">
        <v>39</v>
      </c>
      <c r="G12" s="39"/>
      <c r="H12" s="36"/>
      <c r="I12" s="36"/>
      <c r="J12" s="36"/>
      <c r="K12" s="36"/>
      <c r="L12" s="36"/>
      <c r="M12" s="36"/>
      <c r="N12" s="40"/>
      <c r="O12" s="24"/>
      <c r="P12" s="30"/>
      <c r="Q12" s="30"/>
      <c r="R12" s="30"/>
      <c r="S12" s="30"/>
      <c r="T12" s="30"/>
      <c r="U12" s="30"/>
      <c r="V12" s="29"/>
      <c r="W12" s="31"/>
      <c r="X12" s="31"/>
      <c r="Y12" s="31"/>
      <c r="Z12" s="31"/>
      <c r="AA12" s="31"/>
      <c r="AB12" s="63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2" t="s">
        <v>64</v>
      </c>
      <c r="C13" s="32"/>
      <c r="D13" s="33"/>
      <c r="E13" s="32"/>
      <c r="F13" s="32"/>
      <c r="G13" s="34"/>
      <c r="H13" s="32"/>
      <c r="I13" s="32"/>
      <c r="J13" s="32"/>
      <c r="K13" s="32"/>
      <c r="L13" s="32"/>
      <c r="M13" s="32"/>
      <c r="N13" s="35"/>
      <c r="O13" s="29"/>
      <c r="P13" s="30"/>
      <c r="Q13" s="30"/>
      <c r="R13" s="30"/>
      <c r="S13" s="30"/>
      <c r="T13" s="30"/>
      <c r="U13" s="30"/>
      <c r="V13" s="29"/>
      <c r="W13" s="31"/>
      <c r="X13" s="31"/>
      <c r="Y13" s="31"/>
      <c r="Z13" s="31"/>
      <c r="AA13" s="31"/>
      <c r="AB13" s="63"/>
      <c r="AC13" s="29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36">
        <v>2019</v>
      </c>
      <c r="C14" s="36" t="s">
        <v>40</v>
      </c>
      <c r="D14" s="37" t="s">
        <v>38</v>
      </c>
      <c r="E14" s="36"/>
      <c r="F14" s="38" t="s">
        <v>39</v>
      </c>
      <c r="G14" s="39"/>
      <c r="H14" s="36"/>
      <c r="I14" s="36"/>
      <c r="J14" s="36"/>
      <c r="K14" s="36"/>
      <c r="L14" s="36"/>
      <c r="M14" s="36"/>
      <c r="N14" s="40"/>
      <c r="O14" s="24"/>
      <c r="P14" s="30"/>
      <c r="Q14" s="30"/>
      <c r="R14" s="30"/>
      <c r="S14" s="30"/>
      <c r="T14" s="30"/>
      <c r="U14" s="30"/>
      <c r="V14" s="29"/>
      <c r="W14" s="31"/>
      <c r="X14" s="31"/>
      <c r="Y14" s="31"/>
      <c r="Z14" s="31"/>
      <c r="AA14" s="31"/>
      <c r="AB14" s="63"/>
      <c r="AC14" s="29"/>
      <c r="AD14" s="30"/>
      <c r="AE14" s="30"/>
      <c r="AF14" s="30"/>
      <c r="AG14" s="30"/>
      <c r="AH14" s="30"/>
      <c r="AI14" s="30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4</v>
      </c>
      <c r="F15" s="18">
        <v>0</v>
      </c>
      <c r="G15" s="18">
        <v>0</v>
      </c>
      <c r="H15" s="18">
        <v>0</v>
      </c>
      <c r="I15" s="18">
        <v>1</v>
      </c>
      <c r="J15" s="18">
        <v>1</v>
      </c>
      <c r="K15" s="18">
        <v>0</v>
      </c>
      <c r="L15" s="18">
        <v>0</v>
      </c>
      <c r="M15" s="18">
        <v>0</v>
      </c>
      <c r="N15" s="42">
        <v>0.125</v>
      </c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2">
        <v>0</v>
      </c>
      <c r="V15" s="24"/>
      <c r="W15" s="18">
        <f>PRODUCT(E21)</f>
        <v>5</v>
      </c>
      <c r="X15" s="18">
        <f t="shared" ref="X15:AA15" si="0">PRODUCT(F21)</f>
        <v>0</v>
      </c>
      <c r="Y15" s="18">
        <f t="shared" si="0"/>
        <v>0</v>
      </c>
      <c r="Z15" s="18">
        <f t="shared" si="0"/>
        <v>0</v>
      </c>
      <c r="AA15" s="18">
        <f t="shared" si="0"/>
        <v>2</v>
      </c>
      <c r="AB15" s="42">
        <f>PRODUCT(N21)</f>
        <v>0.16700000000000001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43"/>
      <c r="D16" s="44">
        <v>1.6666666666666665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7"/>
      <c r="AI16" s="45"/>
      <c r="AJ16" s="9"/>
    </row>
    <row r="17" spans="1:36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P17" s="45"/>
      <c r="Q17" s="48"/>
      <c r="R17" s="45"/>
      <c r="S17" s="45"/>
      <c r="T17" s="45"/>
      <c r="U17" s="45"/>
      <c r="W17" s="45"/>
      <c r="X17" s="45"/>
      <c r="Y17" s="45"/>
      <c r="Z17" s="45"/>
      <c r="AA17" s="45"/>
      <c r="AB17" s="45"/>
      <c r="AD17" s="45"/>
      <c r="AE17" s="45"/>
      <c r="AF17" s="45"/>
      <c r="AG17" s="45"/>
      <c r="AH17" s="45"/>
      <c r="AI17" s="45"/>
      <c r="AJ17" s="9"/>
    </row>
    <row r="18" spans="1:36" ht="15" customHeight="1" x14ac:dyDescent="0.25">
      <c r="A18" s="9"/>
      <c r="B18" s="22" t="s">
        <v>25</v>
      </c>
      <c r="C18" s="49"/>
      <c r="D18" s="4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5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50" t="s">
        <v>65</v>
      </c>
      <c r="Q18" s="12"/>
      <c r="R18" s="12"/>
      <c r="S18" s="12"/>
      <c r="T18" s="51"/>
      <c r="U18" s="51"/>
      <c r="V18" s="51"/>
      <c r="W18" s="51"/>
      <c r="X18" s="51"/>
      <c r="Y18" s="51"/>
      <c r="Z18" s="51"/>
      <c r="AA18" s="12"/>
      <c r="AB18" s="12"/>
      <c r="AC18" s="51"/>
      <c r="AD18" s="12"/>
      <c r="AE18" s="12"/>
      <c r="AF18" s="12"/>
      <c r="AG18" s="12"/>
      <c r="AH18" s="12"/>
      <c r="AI18" s="53"/>
      <c r="AJ18" s="9"/>
    </row>
    <row r="19" spans="1:36" ht="15" customHeight="1" x14ac:dyDescent="0.2">
      <c r="A19" s="9"/>
      <c r="B19" s="50" t="s">
        <v>13</v>
      </c>
      <c r="C19" s="12"/>
      <c r="D19" s="53"/>
      <c r="E19" s="30">
        <v>4</v>
      </c>
      <c r="F19" s="30">
        <v>0</v>
      </c>
      <c r="G19" s="30">
        <v>0</v>
      </c>
      <c r="H19" s="30">
        <v>0</v>
      </c>
      <c r="I19" s="30">
        <v>1</v>
      </c>
      <c r="J19" s="45"/>
      <c r="K19" s="54">
        <v>0</v>
      </c>
      <c r="L19" s="54">
        <v>0</v>
      </c>
      <c r="M19" s="54">
        <v>0.25</v>
      </c>
      <c r="N19" s="55">
        <v>0.125</v>
      </c>
      <c r="O19" s="24"/>
      <c r="P19" s="94" t="s">
        <v>9</v>
      </c>
      <c r="Q19" s="111"/>
      <c r="R19" s="95" t="s">
        <v>37</v>
      </c>
      <c r="S19" s="95"/>
      <c r="T19" s="95"/>
      <c r="U19" s="95"/>
      <c r="V19" s="95"/>
      <c r="W19" s="95"/>
      <c r="X19" s="95"/>
      <c r="Y19" s="95"/>
      <c r="Z19" s="112" t="s">
        <v>11</v>
      </c>
      <c r="AA19" s="95"/>
      <c r="AB19" s="113" t="s">
        <v>47</v>
      </c>
      <c r="AC19" s="95"/>
      <c r="AD19" s="95"/>
      <c r="AE19" s="95"/>
      <c r="AF19" s="95"/>
      <c r="AG19" s="95"/>
      <c r="AH19" s="112"/>
      <c r="AI19" s="96"/>
      <c r="AJ19" s="9"/>
    </row>
    <row r="20" spans="1:36" ht="15" customHeight="1" x14ac:dyDescent="0.2">
      <c r="A20" s="9"/>
      <c r="B20" s="56" t="s">
        <v>15</v>
      </c>
      <c r="C20" s="57"/>
      <c r="D20" s="58"/>
      <c r="E20" s="30"/>
      <c r="F20" s="30"/>
      <c r="G20" s="30"/>
      <c r="H20" s="30"/>
      <c r="I20" s="30"/>
      <c r="J20" s="45"/>
      <c r="K20" s="54"/>
      <c r="L20" s="54"/>
      <c r="M20" s="54"/>
      <c r="N20" s="55"/>
      <c r="O20" s="24"/>
      <c r="P20" s="114" t="s">
        <v>52</v>
      </c>
      <c r="Q20" s="115"/>
      <c r="R20" s="116"/>
      <c r="S20" s="116"/>
      <c r="T20" s="116"/>
      <c r="U20" s="116"/>
      <c r="V20" s="116"/>
      <c r="W20" s="116"/>
      <c r="X20" s="116"/>
      <c r="Y20" s="117"/>
      <c r="Z20" s="116"/>
      <c r="AA20" s="116"/>
      <c r="AB20" s="116"/>
      <c r="AC20" s="116"/>
      <c r="AD20" s="116"/>
      <c r="AE20" s="116"/>
      <c r="AF20" s="116"/>
      <c r="AG20" s="116"/>
      <c r="AH20" s="117"/>
      <c r="AI20" s="118"/>
      <c r="AJ20" s="9"/>
    </row>
    <row r="21" spans="1:36" ht="15" customHeight="1" x14ac:dyDescent="0.2">
      <c r="A21" s="9"/>
      <c r="B21" s="59" t="s">
        <v>16</v>
      </c>
      <c r="C21" s="60"/>
      <c r="D21" s="61"/>
      <c r="E21" s="31">
        <v>5</v>
      </c>
      <c r="F21" s="31">
        <v>0</v>
      </c>
      <c r="G21" s="31">
        <v>0</v>
      </c>
      <c r="H21" s="31">
        <v>0</v>
      </c>
      <c r="I21" s="31">
        <v>2</v>
      </c>
      <c r="J21" s="45"/>
      <c r="K21" s="62">
        <v>0</v>
      </c>
      <c r="L21" s="62">
        <v>0</v>
      </c>
      <c r="M21" s="62">
        <v>0.4</v>
      </c>
      <c r="N21" s="63">
        <v>0.16700000000000001</v>
      </c>
      <c r="O21" s="24"/>
      <c r="P21" s="114" t="s">
        <v>53</v>
      </c>
      <c r="Q21" s="115"/>
      <c r="R21" s="116"/>
      <c r="S21" s="116"/>
      <c r="T21" s="116"/>
      <c r="U21" s="116"/>
      <c r="V21" s="116"/>
      <c r="W21" s="116"/>
      <c r="X21" s="116"/>
      <c r="Y21" s="117"/>
      <c r="Z21" s="116"/>
      <c r="AA21" s="116"/>
      <c r="AB21" s="116"/>
      <c r="AC21" s="116"/>
      <c r="AD21" s="116"/>
      <c r="AE21" s="116"/>
      <c r="AF21" s="116"/>
      <c r="AG21" s="116"/>
      <c r="AH21" s="117"/>
      <c r="AI21" s="118"/>
    </row>
    <row r="22" spans="1:36" ht="15" customHeight="1" x14ac:dyDescent="0.2">
      <c r="A22" s="9"/>
      <c r="B22" s="64" t="s">
        <v>26</v>
      </c>
      <c r="C22" s="65"/>
      <c r="D22" s="66"/>
      <c r="E22" s="18">
        <v>9</v>
      </c>
      <c r="F22" s="18">
        <v>0</v>
      </c>
      <c r="G22" s="18">
        <v>0</v>
      </c>
      <c r="H22" s="18">
        <v>0</v>
      </c>
      <c r="I22" s="18">
        <v>3</v>
      </c>
      <c r="J22" s="45"/>
      <c r="K22" s="67">
        <v>0</v>
      </c>
      <c r="L22" s="67">
        <v>0</v>
      </c>
      <c r="M22" s="67">
        <v>0.33</v>
      </c>
      <c r="N22" s="42">
        <v>0.15</v>
      </c>
      <c r="O22" s="24"/>
      <c r="P22" s="119" t="s">
        <v>10</v>
      </c>
      <c r="Q22" s="120"/>
      <c r="R22" s="121"/>
      <c r="S22" s="121"/>
      <c r="T22" s="121"/>
      <c r="U22" s="121"/>
      <c r="V22" s="121"/>
      <c r="W22" s="121"/>
      <c r="X22" s="121"/>
      <c r="Y22" s="122"/>
      <c r="Z22" s="121"/>
      <c r="AA22" s="121"/>
      <c r="AB22" s="121"/>
      <c r="AC22" s="121"/>
      <c r="AD22" s="121"/>
      <c r="AE22" s="121"/>
      <c r="AF22" s="121"/>
      <c r="AG22" s="121"/>
      <c r="AH22" s="122"/>
      <c r="AI22" s="123"/>
    </row>
    <row r="23" spans="1:36" ht="15" customHeight="1" x14ac:dyDescent="0.25">
      <c r="A23" s="9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4"/>
      <c r="P23" s="45"/>
      <c r="Q23" s="48"/>
      <c r="R23" s="45"/>
      <c r="S23" s="45"/>
      <c r="T23" s="24"/>
      <c r="U23" s="24"/>
      <c r="V23" s="24"/>
      <c r="W23" s="24"/>
      <c r="X23" s="68"/>
      <c r="Y23" s="45"/>
      <c r="Z23" s="45"/>
      <c r="AA23" s="45"/>
      <c r="AB23" s="45"/>
      <c r="AC23" s="24"/>
      <c r="AD23" s="45"/>
      <c r="AE23" s="45"/>
      <c r="AF23" s="45"/>
      <c r="AG23" s="45"/>
      <c r="AH23" s="45"/>
      <c r="AI23" s="45"/>
    </row>
    <row r="24" spans="1:36" ht="15" customHeight="1" x14ac:dyDescent="0.25">
      <c r="A24" s="9"/>
      <c r="B24" s="45" t="s">
        <v>44</v>
      </c>
      <c r="C24" s="45"/>
      <c r="D24" s="45" t="s">
        <v>45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4"/>
      <c r="P24" s="45"/>
      <c r="Q24" s="48"/>
      <c r="R24" s="45"/>
      <c r="S24" s="45"/>
      <c r="T24" s="24"/>
      <c r="U24" s="24"/>
      <c r="V24" s="24"/>
      <c r="W24" s="24"/>
      <c r="X24" s="68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68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68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68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68"/>
      <c r="Y28" s="45"/>
      <c r="Z28" s="45"/>
      <c r="AA28" s="45"/>
      <c r="AB28" s="45"/>
      <c r="AC28" s="24"/>
      <c r="AD28" s="45"/>
      <c r="AE28" s="45"/>
      <c r="AF28" s="45"/>
      <c r="AG28" s="45"/>
      <c r="AH28" s="45"/>
      <c r="AI28" s="45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8"/>
      <c r="Y29" s="45"/>
      <c r="Z29" s="45"/>
      <c r="AA29" s="45"/>
      <c r="AB29" s="45"/>
      <c r="AC29" s="24"/>
      <c r="AD29" s="45"/>
      <c r="AE29" s="45"/>
      <c r="AF29" s="45"/>
      <c r="AG29" s="45"/>
      <c r="AH29" s="45"/>
      <c r="AI29" s="45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68"/>
      <c r="Y30" s="45"/>
      <c r="Z30" s="45"/>
      <c r="AA30" s="45"/>
      <c r="AB30" s="45"/>
      <c r="AC30" s="24"/>
      <c r="AD30" s="45"/>
      <c r="AE30" s="45"/>
      <c r="AF30" s="45"/>
      <c r="AG30" s="45"/>
      <c r="AH30" s="45"/>
      <c r="AI30" s="45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8"/>
      <c r="Y31" s="45"/>
      <c r="Z31" s="45"/>
      <c r="AA31" s="45"/>
      <c r="AB31" s="45"/>
      <c r="AC31" s="24"/>
      <c r="AD31" s="45"/>
      <c r="AE31" s="45"/>
      <c r="AF31" s="45"/>
      <c r="AG31" s="45"/>
      <c r="AH31" s="45"/>
      <c r="AI31" s="45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8"/>
      <c r="Y32" s="45"/>
      <c r="Z32" s="45"/>
      <c r="AA32" s="45"/>
      <c r="AB32" s="45"/>
      <c r="AC32" s="24"/>
      <c r="AD32" s="45"/>
      <c r="AE32" s="45"/>
      <c r="AF32" s="45"/>
      <c r="AG32" s="45"/>
      <c r="AH32" s="45"/>
      <c r="AI32" s="45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8"/>
      <c r="Y33" s="45"/>
      <c r="Z33" s="45"/>
      <c r="AA33" s="45"/>
      <c r="AB33" s="45"/>
      <c r="AC33" s="24"/>
      <c r="AD33" s="45"/>
      <c r="AE33" s="45"/>
      <c r="AF33" s="45"/>
      <c r="AG33" s="45"/>
      <c r="AH33" s="45"/>
      <c r="AI33" s="45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8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8"/>
      <c r="Y35" s="45"/>
      <c r="Z35" s="45"/>
      <c r="AA35" s="45"/>
      <c r="AB35" s="45"/>
      <c r="AC35" s="24"/>
      <c r="AD35" s="45"/>
      <c r="AE35" s="45"/>
      <c r="AF35" s="45"/>
      <c r="AG35" s="45"/>
      <c r="AH35" s="45"/>
      <c r="AI35" s="45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8"/>
      <c r="Y36" s="45"/>
      <c r="Z36" s="45"/>
      <c r="AA36" s="45"/>
      <c r="AB36" s="45"/>
      <c r="AC36" s="24"/>
      <c r="AD36" s="45"/>
      <c r="AE36" s="45"/>
      <c r="AF36" s="45"/>
      <c r="AG36" s="45"/>
      <c r="AH36" s="45"/>
      <c r="AI36" s="45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8"/>
      <c r="Y37" s="45"/>
      <c r="Z37" s="45"/>
      <c r="AA37" s="45"/>
      <c r="AB37" s="45"/>
      <c r="AC37" s="24"/>
      <c r="AD37" s="45"/>
      <c r="AE37" s="45"/>
      <c r="AF37" s="45"/>
      <c r="AG37" s="45"/>
      <c r="AH37" s="45"/>
      <c r="AI37" s="45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8"/>
      <c r="Y38" s="45"/>
      <c r="Z38" s="45"/>
      <c r="AA38" s="45"/>
      <c r="AB38" s="45"/>
      <c r="AC38" s="24"/>
      <c r="AD38" s="45"/>
      <c r="AE38" s="45"/>
      <c r="AF38" s="45"/>
      <c r="AG38" s="45"/>
      <c r="AH38" s="45"/>
      <c r="AI38" s="45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8"/>
      <c r="Y39" s="45"/>
      <c r="Z39" s="45"/>
      <c r="AA39" s="45"/>
      <c r="AB39" s="45"/>
      <c r="AC39" s="24"/>
      <c r="AD39" s="45"/>
      <c r="AE39" s="45"/>
      <c r="AF39" s="45"/>
      <c r="AG39" s="45"/>
      <c r="AH39" s="45"/>
      <c r="AI39" s="45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8"/>
      <c r="Y40" s="45"/>
      <c r="Z40" s="45"/>
      <c r="AA40" s="45"/>
      <c r="AB40" s="45"/>
      <c r="AC40" s="24"/>
      <c r="AD40" s="45"/>
      <c r="AE40" s="45"/>
      <c r="AF40" s="45"/>
      <c r="AG40" s="45"/>
      <c r="AH40" s="45"/>
      <c r="AI40" s="45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8"/>
      <c r="Y41" s="45"/>
      <c r="Z41" s="45"/>
      <c r="AA41" s="45"/>
      <c r="AB41" s="45"/>
      <c r="AC41" s="24"/>
      <c r="AD41" s="45"/>
      <c r="AE41" s="45"/>
      <c r="AF41" s="45"/>
      <c r="AG41" s="45"/>
      <c r="AH41" s="45"/>
      <c r="AI41" s="45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8"/>
      <c r="Y42" s="45"/>
      <c r="Z42" s="45"/>
      <c r="AA42" s="45"/>
      <c r="AB42" s="45"/>
      <c r="AC42" s="24"/>
      <c r="AD42" s="45"/>
      <c r="AE42" s="45"/>
      <c r="AF42" s="45"/>
      <c r="AG42" s="45"/>
      <c r="AH42" s="45"/>
      <c r="AI42" s="45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8"/>
      <c r="Y43" s="45"/>
      <c r="Z43" s="45"/>
      <c r="AA43" s="45"/>
      <c r="AB43" s="45"/>
      <c r="AC43" s="24"/>
      <c r="AD43" s="45"/>
      <c r="AE43" s="45"/>
      <c r="AF43" s="45"/>
      <c r="AG43" s="45"/>
      <c r="AH43" s="45"/>
      <c r="AI43" s="45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8"/>
      <c r="Y44" s="45"/>
      <c r="Z44" s="45"/>
      <c r="AA44" s="45"/>
      <c r="AB44" s="45"/>
      <c r="AC44" s="24"/>
      <c r="AD44" s="45"/>
      <c r="AE44" s="45"/>
      <c r="AF44" s="45"/>
      <c r="AG44" s="45"/>
      <c r="AH44" s="45"/>
      <c r="AI44" s="45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8"/>
      <c r="Y45" s="45"/>
      <c r="Z45" s="45"/>
      <c r="AA45" s="45"/>
      <c r="AB45" s="45"/>
      <c r="AC45" s="24"/>
      <c r="AD45" s="45"/>
      <c r="AE45" s="45"/>
      <c r="AF45" s="45"/>
      <c r="AG45" s="45"/>
      <c r="AH45" s="45"/>
      <c r="AI45" s="45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8"/>
      <c r="Y46" s="45"/>
      <c r="Z46" s="45"/>
      <c r="AA46" s="45"/>
      <c r="AB46" s="45"/>
      <c r="AC46" s="24"/>
      <c r="AD46" s="45"/>
      <c r="AE46" s="45"/>
      <c r="AF46" s="45"/>
      <c r="AG46" s="45"/>
      <c r="AH46" s="45"/>
      <c r="AI46" s="45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8"/>
      <c r="Y47" s="45"/>
      <c r="Z47" s="45"/>
      <c r="AA47" s="45"/>
      <c r="AB47" s="45"/>
      <c r="AC47" s="24"/>
      <c r="AD47" s="45"/>
      <c r="AE47" s="45"/>
      <c r="AF47" s="45"/>
      <c r="AG47" s="45"/>
      <c r="AH47" s="45"/>
      <c r="AI47" s="45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8"/>
      <c r="Y48" s="45"/>
      <c r="Z48" s="45"/>
      <c r="AA48" s="45"/>
      <c r="AB48" s="45"/>
      <c r="AC48" s="24"/>
      <c r="AD48" s="45"/>
      <c r="AE48" s="45"/>
      <c r="AF48" s="45"/>
      <c r="AG48" s="45"/>
      <c r="AH48" s="45"/>
      <c r="AI48" s="45"/>
    </row>
    <row r="49" spans="1:36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8"/>
      <c r="Y49" s="45"/>
      <c r="Z49" s="45"/>
      <c r="AA49" s="45"/>
      <c r="AB49" s="45"/>
      <c r="AC49" s="24"/>
      <c r="AD49" s="45"/>
      <c r="AE49" s="45"/>
      <c r="AF49" s="45"/>
      <c r="AG49" s="45"/>
      <c r="AH49" s="45"/>
      <c r="AI49" s="45"/>
    </row>
    <row r="50" spans="1:36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8"/>
      <c r="Y50" s="45"/>
      <c r="Z50" s="45"/>
      <c r="AA50" s="45"/>
      <c r="AB50" s="45"/>
      <c r="AC50" s="24"/>
      <c r="AD50" s="45"/>
      <c r="AE50" s="45"/>
      <c r="AF50" s="45"/>
      <c r="AG50" s="45"/>
      <c r="AH50" s="45"/>
      <c r="AI50" s="45"/>
    </row>
    <row r="51" spans="1:36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8"/>
      <c r="Y51" s="45"/>
      <c r="Z51" s="45"/>
      <c r="AA51" s="45"/>
      <c r="AB51" s="45"/>
      <c r="AC51" s="24"/>
      <c r="AD51" s="45"/>
      <c r="AE51" s="45"/>
      <c r="AF51" s="45"/>
      <c r="AG51" s="45"/>
      <c r="AH51" s="45"/>
      <c r="AI51" s="45"/>
    </row>
    <row r="52" spans="1:36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8"/>
      <c r="Y52" s="45"/>
      <c r="Z52" s="45"/>
      <c r="AA52" s="45"/>
      <c r="AB52" s="45"/>
      <c r="AC52" s="24"/>
      <c r="AD52" s="45"/>
      <c r="AE52" s="45"/>
      <c r="AF52" s="45"/>
      <c r="AG52" s="45"/>
      <c r="AH52" s="45"/>
      <c r="AI52" s="45"/>
    </row>
    <row r="53" spans="1:36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8"/>
      <c r="Y53" s="45"/>
      <c r="Z53" s="45"/>
      <c r="AA53" s="45"/>
      <c r="AB53" s="45"/>
      <c r="AC53" s="24"/>
      <c r="AD53" s="45"/>
      <c r="AE53" s="45"/>
      <c r="AF53" s="45"/>
      <c r="AG53" s="45"/>
      <c r="AH53" s="45"/>
      <c r="AI53" s="45"/>
    </row>
    <row r="54" spans="1:36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8"/>
      <c r="Y54" s="45"/>
      <c r="Z54" s="45"/>
      <c r="AA54" s="45"/>
      <c r="AB54" s="45"/>
      <c r="AC54" s="24"/>
      <c r="AD54" s="45"/>
      <c r="AE54" s="45"/>
      <c r="AF54" s="45"/>
      <c r="AG54" s="45"/>
      <c r="AH54" s="45"/>
      <c r="AI54" s="45"/>
    </row>
    <row r="55" spans="1:36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8"/>
      <c r="Y55" s="45"/>
      <c r="Z55" s="45"/>
      <c r="AA55" s="45"/>
      <c r="AB55" s="45"/>
      <c r="AC55" s="24"/>
      <c r="AD55" s="45"/>
      <c r="AE55" s="45"/>
      <c r="AF55" s="45"/>
      <c r="AG55" s="45"/>
      <c r="AH55" s="45"/>
      <c r="AI55" s="45"/>
    </row>
    <row r="56" spans="1:36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8"/>
      <c r="Y56" s="45"/>
      <c r="Z56" s="45"/>
      <c r="AA56" s="45"/>
      <c r="AB56" s="45"/>
      <c r="AC56" s="24"/>
      <c r="AD56" s="45"/>
      <c r="AE56" s="45"/>
      <c r="AF56" s="45"/>
      <c r="AG56" s="45"/>
      <c r="AH56" s="45"/>
      <c r="AI56" s="45"/>
    </row>
    <row r="57" spans="1:36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8"/>
      <c r="Y57" s="45"/>
      <c r="Z57" s="45"/>
      <c r="AA57" s="45"/>
      <c r="AB57" s="45"/>
      <c r="AC57" s="24"/>
      <c r="AD57" s="45"/>
      <c r="AE57" s="45"/>
      <c r="AF57" s="45"/>
      <c r="AG57" s="45"/>
      <c r="AH57" s="45"/>
      <c r="AI57" s="45"/>
    </row>
    <row r="58" spans="1:36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8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</row>
    <row r="59" spans="1:36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8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</row>
    <row r="60" spans="1:36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8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</row>
    <row r="61" spans="1:36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8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</row>
    <row r="62" spans="1:36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8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</row>
    <row r="63" spans="1:36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68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  <c r="AJ63" s="8"/>
    </row>
    <row r="64" spans="1:36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68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  <c r="AJ64" s="8"/>
    </row>
    <row r="65" spans="1:36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68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  <c r="AJ65" s="8"/>
    </row>
    <row r="66" spans="1:36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68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  <c r="AJ66" s="8"/>
    </row>
    <row r="67" spans="1:36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68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  <c r="AJ67" s="8"/>
    </row>
    <row r="68" spans="1:36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68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  <c r="AJ68" s="8"/>
    </row>
    <row r="69" spans="1:36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68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  <c r="AJ69" s="8"/>
    </row>
    <row r="70" spans="1:36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68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  <c r="AJ70" s="8"/>
    </row>
    <row r="71" spans="1:36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68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  <c r="AJ71" s="8"/>
    </row>
    <row r="72" spans="1:36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68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  <c r="AJ72" s="8"/>
    </row>
    <row r="73" spans="1:36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68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  <c r="AJ73" s="8"/>
    </row>
    <row r="74" spans="1:36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68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  <c r="AJ74" s="8"/>
    </row>
    <row r="75" spans="1:36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68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  <c r="AJ75" s="8"/>
    </row>
    <row r="76" spans="1:36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68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  <c r="AJ76" s="8"/>
    </row>
    <row r="77" spans="1:36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68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  <c r="AJ77" s="8"/>
    </row>
    <row r="78" spans="1:36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68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  <c r="AJ78" s="8"/>
    </row>
    <row r="79" spans="1:36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68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  <c r="AJ79" s="8"/>
    </row>
    <row r="80" spans="1:36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68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  <c r="AJ80" s="8"/>
    </row>
    <row r="81" spans="1:36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68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  <c r="AJ81" s="8"/>
    </row>
    <row r="82" spans="1:36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68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  <c r="AJ82" s="8"/>
    </row>
    <row r="83" spans="1:36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68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  <c r="AJ83" s="8"/>
    </row>
    <row r="84" spans="1:36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68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  <c r="AJ84" s="8"/>
    </row>
    <row r="85" spans="1:36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68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  <c r="AJ85" s="8"/>
    </row>
    <row r="86" spans="1:36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68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  <c r="AJ86" s="8"/>
    </row>
    <row r="87" spans="1:36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68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  <c r="AJ87" s="8"/>
    </row>
    <row r="88" spans="1:36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68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  <c r="AJ88" s="8"/>
    </row>
    <row r="89" spans="1:36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68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  <c r="AJ89" s="8"/>
    </row>
    <row r="90" spans="1:36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68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  <c r="AJ90" s="8"/>
    </row>
    <row r="91" spans="1:36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68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  <c r="AJ91" s="8"/>
    </row>
    <row r="92" spans="1:36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68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  <c r="AJ92" s="8"/>
    </row>
    <row r="93" spans="1:36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68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  <c r="AJ93" s="8"/>
    </row>
    <row r="94" spans="1:36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68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  <c r="AJ94" s="8"/>
    </row>
    <row r="95" spans="1:36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68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  <c r="AJ95" s="8"/>
    </row>
    <row r="96" spans="1:36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68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  <c r="AJ96" s="8"/>
    </row>
    <row r="97" spans="1:36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68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  <c r="AJ97" s="8"/>
    </row>
    <row r="98" spans="1:36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68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  <c r="AJ98" s="8"/>
    </row>
    <row r="99" spans="1:36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4"/>
      <c r="P99" s="45"/>
      <c r="Q99" s="48"/>
      <c r="R99" s="45"/>
      <c r="S99" s="45"/>
      <c r="T99" s="24"/>
      <c r="U99" s="24"/>
      <c r="V99" s="24"/>
      <c r="W99" s="24"/>
      <c r="X99" s="68"/>
      <c r="Y99" s="45"/>
      <c r="Z99" s="45"/>
      <c r="AA99" s="45"/>
      <c r="AB99" s="45"/>
      <c r="AC99" s="24"/>
      <c r="AD99" s="45"/>
      <c r="AE99" s="45"/>
      <c r="AF99" s="45"/>
      <c r="AG99" s="45"/>
      <c r="AH99" s="45"/>
      <c r="AI99" s="45"/>
      <c r="AJ99" s="8"/>
    </row>
    <row r="100" spans="1:36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4"/>
      <c r="P100" s="45"/>
      <c r="Q100" s="48"/>
      <c r="R100" s="45"/>
      <c r="S100" s="45"/>
      <c r="T100" s="24"/>
      <c r="U100" s="24"/>
      <c r="V100" s="24"/>
      <c r="W100" s="24"/>
      <c r="X100" s="68"/>
      <c r="Y100" s="45"/>
      <c r="Z100" s="45"/>
      <c r="AA100" s="45"/>
      <c r="AB100" s="45"/>
      <c r="AC100" s="24"/>
      <c r="AD100" s="45"/>
      <c r="AE100" s="45"/>
      <c r="AF100" s="45"/>
      <c r="AG100" s="45"/>
      <c r="AH100" s="45"/>
      <c r="AI100" s="45"/>
      <c r="AJ100" s="8"/>
    </row>
    <row r="101" spans="1:36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4"/>
      <c r="P101" s="45"/>
      <c r="Q101" s="48"/>
      <c r="R101" s="45"/>
      <c r="S101" s="45"/>
      <c r="T101" s="24"/>
      <c r="U101" s="24"/>
      <c r="V101" s="24"/>
      <c r="W101" s="24"/>
      <c r="X101" s="68"/>
      <c r="Y101" s="45"/>
      <c r="Z101" s="45"/>
      <c r="AA101" s="45"/>
      <c r="AB101" s="45"/>
      <c r="AC101" s="24"/>
      <c r="AD101" s="45"/>
      <c r="AE101" s="45"/>
      <c r="AF101" s="45"/>
      <c r="AG101" s="45"/>
      <c r="AH101" s="45"/>
      <c r="AI101" s="45"/>
      <c r="AJ101" s="8"/>
    </row>
    <row r="102" spans="1:36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4"/>
      <c r="P102" s="45"/>
      <c r="Q102" s="48"/>
      <c r="R102" s="45"/>
      <c r="S102" s="45"/>
      <c r="T102" s="24"/>
      <c r="U102" s="24"/>
      <c r="V102" s="24"/>
      <c r="W102" s="24"/>
      <c r="X102" s="68"/>
      <c r="Y102" s="45"/>
      <c r="Z102" s="45"/>
      <c r="AA102" s="45"/>
      <c r="AB102" s="45"/>
      <c r="AC102" s="24"/>
      <c r="AD102" s="45"/>
      <c r="AE102" s="45"/>
      <c r="AF102" s="45"/>
      <c r="AG102" s="45"/>
      <c r="AH102" s="45"/>
      <c r="AI102" s="45"/>
      <c r="AJ102" s="8"/>
    </row>
    <row r="103" spans="1:36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4"/>
      <c r="P103" s="45"/>
      <c r="Q103" s="48"/>
      <c r="R103" s="45"/>
      <c r="S103" s="45"/>
      <c r="T103" s="24"/>
      <c r="U103" s="24"/>
      <c r="V103" s="24"/>
      <c r="W103" s="24"/>
      <c r="X103" s="68"/>
      <c r="Y103" s="45"/>
      <c r="Z103" s="45"/>
      <c r="AA103" s="45"/>
      <c r="AB103" s="45"/>
      <c r="AC103" s="24"/>
      <c r="AD103" s="45"/>
      <c r="AE103" s="45"/>
      <c r="AF103" s="45"/>
      <c r="AG103" s="45"/>
      <c r="AH103" s="45"/>
      <c r="AI103" s="45"/>
      <c r="AJ103" s="8"/>
    </row>
    <row r="104" spans="1:36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4"/>
      <c r="P104" s="45"/>
      <c r="Q104" s="48"/>
      <c r="R104" s="45"/>
      <c r="S104" s="45"/>
      <c r="T104" s="24"/>
      <c r="U104" s="24"/>
      <c r="V104" s="24"/>
      <c r="W104" s="24"/>
      <c r="X104" s="68"/>
      <c r="Y104" s="45"/>
      <c r="Z104" s="45"/>
      <c r="AA104" s="45"/>
      <c r="AB104" s="45"/>
      <c r="AC104" s="24"/>
      <c r="AD104" s="45"/>
      <c r="AE104" s="45"/>
      <c r="AF104" s="45"/>
      <c r="AG104" s="45"/>
      <c r="AH104" s="45"/>
      <c r="AI104" s="45"/>
      <c r="AJ104" s="8"/>
    </row>
    <row r="105" spans="1:36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4"/>
      <c r="P105" s="45"/>
      <c r="Q105" s="48"/>
      <c r="R105" s="45"/>
      <c r="S105" s="45"/>
      <c r="T105" s="24"/>
      <c r="U105" s="24"/>
      <c r="V105" s="24"/>
      <c r="W105" s="24"/>
      <c r="X105" s="68"/>
      <c r="Y105" s="45"/>
      <c r="Z105" s="45"/>
      <c r="AA105" s="45"/>
      <c r="AB105" s="45"/>
      <c r="AC105" s="24"/>
      <c r="AD105" s="45"/>
      <c r="AE105" s="45"/>
      <c r="AF105" s="45"/>
      <c r="AG105" s="45"/>
      <c r="AH105" s="45"/>
      <c r="AI105" s="45"/>
      <c r="AJ105" s="8"/>
    </row>
    <row r="106" spans="1:36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4"/>
      <c r="P106" s="45"/>
      <c r="Q106" s="48"/>
      <c r="R106" s="45"/>
      <c r="S106" s="45"/>
      <c r="T106" s="24"/>
      <c r="U106" s="24"/>
      <c r="V106" s="24"/>
      <c r="W106" s="24"/>
      <c r="X106" s="68"/>
      <c r="Y106" s="45"/>
      <c r="Z106" s="45"/>
      <c r="AA106" s="45"/>
      <c r="AB106" s="45"/>
      <c r="AC106" s="24"/>
      <c r="AD106" s="45"/>
      <c r="AE106" s="45"/>
      <c r="AF106" s="45"/>
      <c r="AG106" s="45"/>
      <c r="AH106" s="45"/>
      <c r="AI106" s="45"/>
      <c r="AJ106" s="8"/>
    </row>
    <row r="107" spans="1:36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4"/>
      <c r="P107" s="45"/>
      <c r="Q107" s="48"/>
      <c r="R107" s="45"/>
      <c r="S107" s="45"/>
      <c r="T107" s="24"/>
      <c r="U107" s="24"/>
      <c r="V107" s="24"/>
      <c r="W107" s="24"/>
      <c r="X107" s="68"/>
      <c r="Y107" s="45"/>
      <c r="Z107" s="45"/>
      <c r="AA107" s="45"/>
      <c r="AB107" s="45"/>
      <c r="AC107" s="24"/>
      <c r="AD107" s="45"/>
      <c r="AE107" s="45"/>
      <c r="AF107" s="45"/>
      <c r="AG107" s="45"/>
      <c r="AH107" s="45"/>
      <c r="AI107" s="45"/>
      <c r="AJ107" s="8"/>
    </row>
    <row r="108" spans="1:36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4"/>
      <c r="P108" s="45"/>
      <c r="Q108" s="48"/>
      <c r="R108" s="45"/>
      <c r="S108" s="45"/>
      <c r="T108" s="24"/>
      <c r="U108" s="24"/>
      <c r="V108" s="24"/>
      <c r="W108" s="24"/>
      <c r="X108" s="68"/>
      <c r="Y108" s="45"/>
      <c r="Z108" s="45"/>
      <c r="AA108" s="45"/>
      <c r="AB108" s="45"/>
      <c r="AC108" s="24"/>
      <c r="AD108" s="45"/>
      <c r="AE108" s="45"/>
      <c r="AF108" s="45"/>
      <c r="AG108" s="45"/>
      <c r="AH108" s="45"/>
      <c r="AI108" s="45"/>
      <c r="AJ108" s="8"/>
    </row>
    <row r="109" spans="1:36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4"/>
      <c r="P109" s="45"/>
      <c r="Q109" s="48"/>
      <c r="R109" s="45"/>
      <c r="S109" s="45"/>
      <c r="T109" s="24"/>
      <c r="U109" s="24"/>
      <c r="V109" s="24"/>
      <c r="W109" s="24"/>
      <c r="X109" s="68"/>
      <c r="Y109" s="45"/>
      <c r="Z109" s="45"/>
      <c r="AA109" s="45"/>
      <c r="AB109" s="45"/>
      <c r="AC109" s="24"/>
      <c r="AD109" s="45"/>
      <c r="AE109" s="45"/>
      <c r="AF109" s="45"/>
      <c r="AG109" s="45"/>
      <c r="AH109" s="45"/>
      <c r="AI109" s="45"/>
      <c r="AJ109" s="8"/>
    </row>
    <row r="110" spans="1:36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4"/>
      <c r="P110" s="45"/>
      <c r="Q110" s="48"/>
      <c r="R110" s="45"/>
      <c r="S110" s="45"/>
      <c r="T110" s="24"/>
      <c r="U110" s="24"/>
      <c r="V110" s="24"/>
      <c r="W110" s="24"/>
      <c r="X110" s="68"/>
      <c r="Y110" s="45"/>
      <c r="Z110" s="45"/>
      <c r="AA110" s="45"/>
      <c r="AB110" s="45"/>
      <c r="AC110" s="24"/>
      <c r="AD110" s="45"/>
      <c r="AE110" s="45"/>
      <c r="AF110" s="45"/>
      <c r="AG110" s="45"/>
      <c r="AH110" s="45"/>
      <c r="AI110" s="45"/>
      <c r="AJ110" s="8"/>
    </row>
    <row r="111" spans="1:36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4"/>
      <c r="P111" s="45"/>
      <c r="Q111" s="48"/>
      <c r="R111" s="45"/>
      <c r="S111" s="45"/>
      <c r="T111" s="24"/>
      <c r="U111" s="24"/>
      <c r="V111" s="24"/>
      <c r="W111" s="24"/>
      <c r="X111" s="68"/>
      <c r="Y111" s="45"/>
      <c r="Z111" s="45"/>
      <c r="AA111" s="45"/>
      <c r="AB111" s="45"/>
      <c r="AC111" s="24"/>
      <c r="AD111" s="45"/>
      <c r="AE111" s="45"/>
      <c r="AF111" s="45"/>
      <c r="AG111" s="45"/>
      <c r="AH111" s="45"/>
      <c r="AI111" s="45"/>
      <c r="AJ111" s="8"/>
    </row>
    <row r="112" spans="1:36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8"/>
      <c r="O112" s="24"/>
      <c r="P112" s="45"/>
      <c r="Q112" s="48"/>
      <c r="R112" s="45"/>
      <c r="S112" s="45"/>
      <c r="T112" s="24"/>
      <c r="U112" s="24"/>
      <c r="V112" s="24"/>
      <c r="W112" s="24"/>
      <c r="X112" s="68"/>
      <c r="Y112" s="45"/>
      <c r="Z112" s="45"/>
      <c r="AA112" s="45"/>
      <c r="AB112" s="45"/>
      <c r="AC112" s="24"/>
      <c r="AD112" s="45"/>
      <c r="AE112" s="45"/>
      <c r="AF112" s="45"/>
      <c r="AG112" s="45"/>
      <c r="AH112" s="45"/>
      <c r="AI112" s="45"/>
      <c r="AJ112" s="8"/>
    </row>
    <row r="113" spans="1:36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8"/>
      <c r="O113" s="24"/>
      <c r="P113" s="45"/>
      <c r="Q113" s="48"/>
      <c r="R113" s="45"/>
      <c r="S113" s="45"/>
      <c r="T113" s="24"/>
      <c r="U113" s="24"/>
      <c r="V113" s="24"/>
      <c r="W113" s="24"/>
      <c r="X113" s="68"/>
      <c r="Y113" s="45"/>
      <c r="Z113" s="45"/>
      <c r="AA113" s="45"/>
      <c r="AB113" s="45"/>
      <c r="AC113" s="24"/>
      <c r="AD113" s="45"/>
      <c r="AE113" s="45"/>
      <c r="AF113" s="45"/>
      <c r="AG113" s="45"/>
      <c r="AH113" s="45"/>
      <c r="AI113" s="45"/>
      <c r="AJ113" s="8"/>
    </row>
    <row r="114" spans="1:36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8"/>
      <c r="O114" s="24"/>
      <c r="P114" s="45"/>
      <c r="Q114" s="48"/>
      <c r="R114" s="45"/>
      <c r="S114" s="45"/>
      <c r="T114" s="24"/>
      <c r="U114" s="24"/>
      <c r="V114" s="24"/>
      <c r="W114" s="24"/>
      <c r="X114" s="68"/>
      <c r="Y114" s="45"/>
      <c r="Z114" s="45"/>
      <c r="AA114" s="45"/>
      <c r="AB114" s="45"/>
      <c r="AC114" s="24"/>
      <c r="AD114" s="45"/>
      <c r="AE114" s="45"/>
      <c r="AF114" s="45"/>
      <c r="AG114" s="45"/>
      <c r="AH114" s="45"/>
      <c r="AI114" s="45"/>
      <c r="AJ114" s="8"/>
    </row>
    <row r="115" spans="1:36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8"/>
      <c r="O115" s="24"/>
      <c r="P115" s="45"/>
      <c r="Q115" s="48"/>
      <c r="R115" s="45"/>
      <c r="S115" s="45"/>
      <c r="T115" s="24"/>
      <c r="U115" s="24"/>
      <c r="V115" s="24"/>
      <c r="W115" s="24"/>
      <c r="X115" s="68"/>
      <c r="Y115" s="45"/>
      <c r="Z115" s="45"/>
      <c r="AA115" s="45"/>
      <c r="AB115" s="45"/>
      <c r="AC115" s="24"/>
      <c r="AD115" s="45"/>
      <c r="AE115" s="45"/>
      <c r="AF115" s="45"/>
      <c r="AG115" s="45"/>
      <c r="AH115" s="45"/>
      <c r="AI115" s="45"/>
      <c r="AJ115" s="8"/>
    </row>
    <row r="116" spans="1:36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8"/>
      <c r="O116" s="24"/>
      <c r="P116" s="45"/>
      <c r="Q116" s="48"/>
      <c r="R116" s="45"/>
      <c r="S116" s="45"/>
      <c r="T116" s="24"/>
      <c r="U116" s="24"/>
      <c r="V116" s="24"/>
      <c r="W116" s="24"/>
      <c r="X116" s="68"/>
      <c r="Y116" s="45"/>
      <c r="Z116" s="45"/>
      <c r="AA116" s="45"/>
      <c r="AB116" s="45"/>
      <c r="AC116" s="24"/>
      <c r="AD116" s="45"/>
      <c r="AE116" s="45"/>
      <c r="AF116" s="45"/>
      <c r="AG116" s="45"/>
      <c r="AH116" s="45"/>
      <c r="AI116" s="45"/>
      <c r="AJ116" s="8"/>
    </row>
    <row r="117" spans="1:36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8"/>
      <c r="O117" s="24"/>
      <c r="P117" s="45"/>
      <c r="Q117" s="48"/>
      <c r="R117" s="45"/>
      <c r="S117" s="45"/>
      <c r="T117" s="24"/>
      <c r="U117" s="24"/>
      <c r="V117" s="24"/>
      <c r="W117" s="24"/>
      <c r="X117" s="68"/>
      <c r="Y117" s="45"/>
      <c r="Z117" s="45"/>
      <c r="AA117" s="45"/>
      <c r="AB117" s="45"/>
      <c r="AC117" s="24"/>
      <c r="AD117" s="45"/>
      <c r="AE117" s="45"/>
      <c r="AF117" s="45"/>
      <c r="AG117" s="45"/>
      <c r="AH117" s="45"/>
      <c r="AI117" s="45"/>
      <c r="AJ117" s="8"/>
    </row>
    <row r="118" spans="1:36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8"/>
      <c r="O118" s="24"/>
      <c r="P118" s="45"/>
      <c r="Q118" s="48"/>
      <c r="R118" s="45"/>
      <c r="S118" s="45"/>
      <c r="T118" s="24"/>
      <c r="U118" s="24"/>
      <c r="V118" s="24"/>
      <c r="W118" s="24"/>
      <c r="X118" s="68"/>
      <c r="Y118" s="45"/>
      <c r="Z118" s="45"/>
      <c r="AA118" s="45"/>
      <c r="AB118" s="45"/>
      <c r="AC118" s="24"/>
      <c r="AD118" s="45"/>
      <c r="AE118" s="45"/>
      <c r="AF118" s="45"/>
      <c r="AG118" s="45"/>
      <c r="AH118" s="45"/>
      <c r="AI118" s="45"/>
      <c r="AJ118" s="8"/>
    </row>
    <row r="119" spans="1:36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8"/>
      <c r="O119" s="24"/>
      <c r="P119" s="45"/>
      <c r="Q119" s="48"/>
      <c r="R119" s="45"/>
      <c r="S119" s="45"/>
      <c r="T119" s="24"/>
      <c r="U119" s="24"/>
      <c r="V119" s="24"/>
      <c r="W119" s="24"/>
      <c r="X119" s="68"/>
      <c r="Y119" s="45"/>
      <c r="Z119" s="45"/>
      <c r="AA119" s="45"/>
      <c r="AB119" s="45"/>
      <c r="AC119" s="24"/>
      <c r="AD119" s="45"/>
      <c r="AE119" s="45"/>
      <c r="AF119" s="45"/>
      <c r="AG119" s="45"/>
      <c r="AH119" s="45"/>
      <c r="AI119" s="45"/>
      <c r="AJ119" s="8"/>
    </row>
    <row r="120" spans="1:36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8"/>
      <c r="O120" s="24"/>
      <c r="P120" s="45"/>
      <c r="Q120" s="48"/>
      <c r="R120" s="45"/>
      <c r="S120" s="45"/>
      <c r="T120" s="24"/>
      <c r="U120" s="24"/>
      <c r="V120" s="24"/>
      <c r="W120" s="24"/>
      <c r="X120" s="68"/>
      <c r="Y120" s="45"/>
      <c r="Z120" s="45"/>
      <c r="AA120" s="45"/>
      <c r="AB120" s="45"/>
      <c r="AC120" s="24"/>
      <c r="AD120" s="45"/>
      <c r="AE120" s="45"/>
      <c r="AF120" s="45"/>
      <c r="AG120" s="45"/>
      <c r="AH120" s="45"/>
      <c r="AI120" s="45"/>
      <c r="AJ120" s="8"/>
    </row>
    <row r="121" spans="1:36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8"/>
      <c r="O121" s="24"/>
      <c r="P121" s="45"/>
      <c r="Q121" s="48"/>
      <c r="R121" s="45"/>
      <c r="S121" s="45"/>
      <c r="T121" s="24"/>
      <c r="U121" s="24"/>
      <c r="V121" s="24"/>
      <c r="W121" s="24"/>
      <c r="X121" s="68"/>
      <c r="Y121" s="45"/>
      <c r="Z121" s="45"/>
      <c r="AA121" s="45"/>
      <c r="AB121" s="45"/>
      <c r="AC121" s="24"/>
      <c r="AD121" s="45"/>
      <c r="AE121" s="45"/>
      <c r="AF121" s="45"/>
      <c r="AG121" s="45"/>
      <c r="AH121" s="45"/>
      <c r="AI121" s="45"/>
      <c r="AJ121" s="8"/>
    </row>
    <row r="122" spans="1:36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8"/>
      <c r="O122" s="24"/>
      <c r="P122" s="45"/>
      <c r="Q122" s="48"/>
      <c r="R122" s="45"/>
      <c r="S122" s="45"/>
      <c r="T122" s="24"/>
      <c r="U122" s="24"/>
      <c r="V122" s="24"/>
      <c r="W122" s="24"/>
      <c r="X122" s="68"/>
      <c r="Y122" s="45"/>
      <c r="Z122" s="45"/>
      <c r="AA122" s="45"/>
      <c r="AB122" s="45"/>
      <c r="AC122" s="24"/>
      <c r="AD122" s="45"/>
      <c r="AE122" s="45"/>
      <c r="AF122" s="45"/>
      <c r="AG122" s="45"/>
      <c r="AH122" s="45"/>
      <c r="AI122" s="45"/>
      <c r="AJ122" s="8"/>
    </row>
    <row r="123" spans="1:36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8"/>
      <c r="O123" s="24"/>
      <c r="P123" s="45"/>
      <c r="Q123" s="48"/>
      <c r="R123" s="45"/>
      <c r="S123" s="45"/>
      <c r="T123" s="24"/>
      <c r="U123" s="24"/>
      <c r="V123" s="24"/>
      <c r="W123" s="24"/>
      <c r="X123" s="68"/>
      <c r="Y123" s="45"/>
      <c r="Z123" s="45"/>
      <c r="AA123" s="45"/>
      <c r="AB123" s="45"/>
      <c r="AC123" s="24"/>
      <c r="AD123" s="45"/>
      <c r="AE123" s="45"/>
      <c r="AF123" s="45"/>
      <c r="AG123" s="45"/>
      <c r="AH123" s="45"/>
      <c r="AI123" s="45"/>
      <c r="AJ123" s="8"/>
    </row>
    <row r="124" spans="1:36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8"/>
      <c r="O124" s="24"/>
      <c r="P124" s="45"/>
      <c r="Q124" s="48"/>
      <c r="R124" s="45"/>
      <c r="S124" s="45"/>
      <c r="T124" s="24"/>
      <c r="U124" s="24"/>
      <c r="V124" s="24"/>
      <c r="W124" s="24"/>
      <c r="X124" s="68"/>
      <c r="Y124" s="45"/>
      <c r="Z124" s="45"/>
      <c r="AA124" s="45"/>
      <c r="AB124" s="45"/>
      <c r="AC124" s="24"/>
      <c r="AD124" s="45"/>
      <c r="AE124" s="45"/>
      <c r="AF124" s="45"/>
      <c r="AG124" s="45"/>
      <c r="AH124" s="45"/>
      <c r="AI124" s="45"/>
      <c r="AJ124" s="8"/>
    </row>
    <row r="125" spans="1:36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8"/>
      <c r="O125" s="24"/>
      <c r="P125" s="45"/>
      <c r="Q125" s="48"/>
      <c r="R125" s="45"/>
      <c r="S125" s="45"/>
      <c r="T125" s="24"/>
      <c r="U125" s="24"/>
      <c r="V125" s="24"/>
      <c r="W125" s="24"/>
      <c r="X125" s="68"/>
      <c r="Y125" s="45"/>
      <c r="Z125" s="45"/>
      <c r="AA125" s="45"/>
      <c r="AB125" s="45"/>
      <c r="AC125" s="24"/>
      <c r="AD125" s="45"/>
      <c r="AE125" s="45"/>
      <c r="AF125" s="45"/>
      <c r="AG125" s="45"/>
      <c r="AH125" s="45"/>
      <c r="AI125" s="45"/>
      <c r="AJ125" s="8"/>
    </row>
    <row r="126" spans="1:36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8"/>
      <c r="O126" s="24"/>
      <c r="P126" s="45"/>
      <c r="Q126" s="48"/>
      <c r="R126" s="45"/>
      <c r="S126" s="45"/>
      <c r="T126" s="24"/>
      <c r="U126" s="24"/>
      <c r="V126" s="24"/>
      <c r="W126" s="24"/>
      <c r="X126" s="68"/>
      <c r="Y126" s="45"/>
      <c r="Z126" s="45"/>
      <c r="AA126" s="45"/>
      <c r="AB126" s="45"/>
      <c r="AC126" s="24"/>
      <c r="AD126" s="45"/>
      <c r="AE126" s="45"/>
      <c r="AF126" s="45"/>
      <c r="AG126" s="45"/>
      <c r="AH126" s="45"/>
      <c r="AI126" s="45"/>
      <c r="AJ126" s="8"/>
    </row>
    <row r="127" spans="1:36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8"/>
      <c r="O127" s="24"/>
      <c r="P127" s="45"/>
      <c r="Q127" s="48"/>
      <c r="R127" s="45"/>
      <c r="S127" s="45"/>
      <c r="T127" s="24"/>
      <c r="U127" s="24"/>
      <c r="V127" s="24"/>
      <c r="W127" s="24"/>
      <c r="X127" s="68"/>
      <c r="Y127" s="45"/>
      <c r="Z127" s="45"/>
      <c r="AA127" s="45"/>
      <c r="AB127" s="45"/>
      <c r="AC127" s="24"/>
      <c r="AD127" s="45"/>
      <c r="AE127" s="45"/>
      <c r="AF127" s="45"/>
      <c r="AG127" s="45"/>
      <c r="AH127" s="45"/>
      <c r="AI127" s="45"/>
      <c r="AJ127" s="8"/>
    </row>
    <row r="128" spans="1:36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8"/>
      <c r="O128" s="24"/>
      <c r="P128" s="45"/>
      <c r="Q128" s="48"/>
      <c r="R128" s="45"/>
      <c r="S128" s="45"/>
      <c r="T128" s="24"/>
      <c r="U128" s="24"/>
      <c r="V128" s="24"/>
      <c r="W128" s="24"/>
      <c r="X128" s="68"/>
      <c r="Y128" s="45"/>
      <c r="Z128" s="45"/>
      <c r="AA128" s="45"/>
      <c r="AB128" s="45"/>
      <c r="AC128" s="24"/>
      <c r="AD128" s="45"/>
      <c r="AE128" s="45"/>
      <c r="AF128" s="45"/>
      <c r="AG128" s="45"/>
      <c r="AH128" s="45"/>
      <c r="AI128" s="45"/>
      <c r="AJ128" s="8"/>
    </row>
    <row r="129" spans="1:36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8"/>
      <c r="O129" s="24"/>
      <c r="P129" s="45"/>
      <c r="Q129" s="48"/>
      <c r="R129" s="45"/>
      <c r="S129" s="45"/>
      <c r="T129" s="24"/>
      <c r="U129" s="24"/>
      <c r="V129" s="24"/>
      <c r="W129" s="24"/>
      <c r="X129" s="68"/>
      <c r="Y129" s="45"/>
      <c r="Z129" s="45"/>
      <c r="AA129" s="45"/>
      <c r="AB129" s="45"/>
      <c r="AC129" s="24"/>
      <c r="AD129" s="45"/>
      <c r="AE129" s="45"/>
      <c r="AF129" s="45"/>
      <c r="AG129" s="45"/>
      <c r="AH129" s="45"/>
      <c r="AI129" s="45"/>
      <c r="AJ129" s="8"/>
    </row>
    <row r="130" spans="1:36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8"/>
      <c r="O130" s="24"/>
      <c r="P130" s="45"/>
      <c r="Q130" s="48"/>
      <c r="R130" s="45"/>
      <c r="S130" s="45"/>
      <c r="T130" s="24"/>
      <c r="U130" s="24"/>
      <c r="V130" s="24"/>
      <c r="W130" s="24"/>
      <c r="X130" s="68"/>
      <c r="Y130" s="45"/>
      <c r="Z130" s="45"/>
      <c r="AA130" s="45"/>
      <c r="AB130" s="45"/>
      <c r="AC130" s="24"/>
      <c r="AD130" s="45"/>
      <c r="AE130" s="45"/>
      <c r="AF130" s="45"/>
      <c r="AG130" s="45"/>
      <c r="AH130" s="45"/>
      <c r="AI130" s="45"/>
      <c r="AJ130" s="8"/>
    </row>
    <row r="131" spans="1:36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8"/>
      <c r="O131" s="24"/>
      <c r="P131" s="45"/>
      <c r="Q131" s="48"/>
      <c r="R131" s="45"/>
      <c r="S131" s="45"/>
      <c r="T131" s="24"/>
      <c r="U131" s="24"/>
      <c r="V131" s="24"/>
      <c r="W131" s="24"/>
      <c r="X131" s="68"/>
      <c r="Y131" s="45"/>
      <c r="Z131" s="45"/>
      <c r="AA131" s="45"/>
      <c r="AB131" s="45"/>
      <c r="AC131" s="24"/>
      <c r="AD131" s="45"/>
      <c r="AE131" s="45"/>
      <c r="AF131" s="45"/>
      <c r="AG131" s="45"/>
      <c r="AH131" s="45"/>
      <c r="AI131" s="45"/>
      <c r="AJ131" s="8"/>
    </row>
    <row r="132" spans="1:36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8"/>
      <c r="O132" s="24"/>
      <c r="P132" s="45"/>
      <c r="Q132" s="48"/>
      <c r="R132" s="45"/>
      <c r="S132" s="45"/>
      <c r="T132" s="24"/>
      <c r="U132" s="24"/>
      <c r="V132" s="24"/>
      <c r="W132" s="24"/>
      <c r="X132" s="68"/>
      <c r="Y132" s="45"/>
      <c r="Z132" s="45"/>
      <c r="AA132" s="45"/>
      <c r="AB132" s="45"/>
      <c r="AC132" s="24"/>
      <c r="AD132" s="45"/>
      <c r="AE132" s="45"/>
      <c r="AF132" s="45"/>
      <c r="AG132" s="45"/>
      <c r="AH132" s="45"/>
      <c r="AI132" s="45"/>
      <c r="AJ132" s="8"/>
    </row>
    <row r="133" spans="1:36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8"/>
      <c r="O133" s="24"/>
      <c r="P133" s="45"/>
      <c r="Q133" s="48"/>
      <c r="R133" s="45"/>
      <c r="S133" s="45"/>
      <c r="T133" s="24"/>
      <c r="U133" s="24"/>
      <c r="V133" s="24"/>
      <c r="W133" s="24"/>
      <c r="X133" s="68"/>
      <c r="Y133" s="45"/>
      <c r="Z133" s="45"/>
      <c r="AA133" s="45"/>
      <c r="AB133" s="45"/>
      <c r="AC133" s="24"/>
      <c r="AD133" s="45"/>
      <c r="AE133" s="45"/>
      <c r="AF133" s="45"/>
      <c r="AG133" s="45"/>
      <c r="AH133" s="45"/>
      <c r="AI133" s="45"/>
      <c r="AJ133" s="8"/>
    </row>
    <row r="134" spans="1:36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8"/>
      <c r="O134" s="24"/>
      <c r="P134" s="45"/>
      <c r="Q134" s="48"/>
      <c r="R134" s="45"/>
      <c r="S134" s="45"/>
      <c r="T134" s="24"/>
      <c r="U134" s="24"/>
      <c r="V134" s="24"/>
      <c r="W134" s="24"/>
      <c r="X134" s="68"/>
      <c r="Y134" s="45"/>
      <c r="Z134" s="45"/>
      <c r="AA134" s="45"/>
      <c r="AB134" s="45"/>
      <c r="AC134" s="24"/>
      <c r="AD134" s="45"/>
      <c r="AE134" s="45"/>
      <c r="AF134" s="45"/>
      <c r="AG134" s="45"/>
      <c r="AH134" s="45"/>
      <c r="AI134" s="45"/>
      <c r="AJ134" s="8"/>
    </row>
    <row r="135" spans="1:36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8"/>
      <c r="O135" s="24"/>
      <c r="P135" s="45"/>
      <c r="Q135" s="48"/>
      <c r="R135" s="45"/>
      <c r="S135" s="45"/>
      <c r="T135" s="24"/>
      <c r="U135" s="24"/>
      <c r="V135" s="24"/>
      <c r="W135" s="24"/>
      <c r="X135" s="68"/>
      <c r="Y135" s="45"/>
      <c r="Z135" s="45"/>
      <c r="AA135" s="45"/>
      <c r="AB135" s="45"/>
      <c r="AC135" s="24"/>
      <c r="AD135" s="45"/>
      <c r="AE135" s="45"/>
      <c r="AF135" s="45"/>
      <c r="AG135" s="45"/>
      <c r="AH135" s="45"/>
      <c r="AI135" s="45"/>
      <c r="AJ135" s="8"/>
    </row>
    <row r="136" spans="1:36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8"/>
      <c r="O136" s="24"/>
      <c r="P136" s="45"/>
      <c r="Q136" s="48"/>
      <c r="R136" s="45"/>
      <c r="S136" s="45"/>
      <c r="T136" s="24"/>
      <c r="U136" s="24"/>
      <c r="V136" s="24"/>
      <c r="W136" s="24"/>
      <c r="X136" s="68"/>
      <c r="Y136" s="45"/>
      <c r="Z136" s="45"/>
      <c r="AA136" s="45"/>
      <c r="AB136" s="45"/>
      <c r="AC136" s="24"/>
      <c r="AD136" s="45"/>
      <c r="AE136" s="45"/>
      <c r="AF136" s="45"/>
      <c r="AG136" s="45"/>
      <c r="AH136" s="45"/>
      <c r="AI136" s="45"/>
      <c r="AJ136" s="8"/>
    </row>
    <row r="137" spans="1:36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8"/>
      <c r="O137" s="24"/>
      <c r="P137" s="45"/>
      <c r="Q137" s="48"/>
      <c r="R137" s="45"/>
      <c r="S137" s="45"/>
      <c r="T137" s="24"/>
      <c r="U137" s="24"/>
      <c r="V137" s="24"/>
      <c r="W137" s="24"/>
      <c r="X137" s="68"/>
      <c r="Y137" s="45"/>
      <c r="Z137" s="45"/>
      <c r="AA137" s="45"/>
      <c r="AB137" s="45"/>
      <c r="AC137" s="24"/>
      <c r="AD137" s="45"/>
      <c r="AE137" s="45"/>
      <c r="AF137" s="45"/>
      <c r="AG137" s="45"/>
      <c r="AH137" s="45"/>
      <c r="AI137" s="45"/>
      <c r="AJ137" s="8"/>
    </row>
    <row r="138" spans="1:36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8"/>
      <c r="O138" s="24"/>
      <c r="P138" s="45"/>
      <c r="Q138" s="48"/>
      <c r="R138" s="45"/>
      <c r="S138" s="45"/>
      <c r="T138" s="24"/>
      <c r="U138" s="24"/>
      <c r="V138" s="24"/>
      <c r="W138" s="24"/>
      <c r="X138" s="68"/>
      <c r="Y138" s="45"/>
      <c r="Z138" s="45"/>
      <c r="AA138" s="45"/>
      <c r="AB138" s="45"/>
      <c r="AC138" s="24"/>
      <c r="AD138" s="45"/>
      <c r="AE138" s="45"/>
      <c r="AF138" s="45"/>
      <c r="AG138" s="45"/>
      <c r="AH138" s="45"/>
      <c r="AI138" s="45"/>
      <c r="AJ138" s="8"/>
    </row>
    <row r="139" spans="1:36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8"/>
      <c r="O139" s="24"/>
      <c r="P139" s="45"/>
      <c r="Q139" s="48"/>
      <c r="R139" s="45"/>
      <c r="S139" s="45"/>
      <c r="T139" s="24"/>
      <c r="U139" s="24"/>
      <c r="V139" s="24"/>
      <c r="W139" s="24"/>
      <c r="X139" s="68"/>
      <c r="Y139" s="45"/>
      <c r="Z139" s="45"/>
      <c r="AA139" s="45"/>
      <c r="AB139" s="45"/>
      <c r="AC139" s="24"/>
      <c r="AD139" s="45"/>
      <c r="AE139" s="45"/>
      <c r="AF139" s="45"/>
      <c r="AG139" s="45"/>
      <c r="AH139" s="45"/>
      <c r="AI139" s="45"/>
      <c r="AJ139" s="8"/>
    </row>
    <row r="140" spans="1:36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8"/>
      <c r="O140" s="24"/>
      <c r="P140" s="45"/>
      <c r="Q140" s="48"/>
      <c r="R140" s="45"/>
      <c r="S140" s="45"/>
      <c r="T140" s="24"/>
      <c r="U140" s="24"/>
      <c r="V140" s="24"/>
      <c r="W140" s="24"/>
      <c r="X140" s="68"/>
      <c r="Y140" s="45"/>
      <c r="Z140" s="45"/>
      <c r="AA140" s="45"/>
      <c r="AB140" s="45"/>
      <c r="AC140" s="24"/>
      <c r="AD140" s="45"/>
      <c r="AE140" s="45"/>
      <c r="AF140" s="45"/>
      <c r="AG140" s="45"/>
      <c r="AH140" s="45"/>
      <c r="AI140" s="45"/>
      <c r="AJ140" s="8"/>
    </row>
    <row r="141" spans="1:36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8"/>
      <c r="O141" s="24"/>
      <c r="P141" s="45"/>
      <c r="Q141" s="48"/>
      <c r="R141" s="45"/>
      <c r="S141" s="45"/>
      <c r="T141" s="24"/>
      <c r="U141" s="24"/>
      <c r="V141" s="24"/>
      <c r="W141" s="24"/>
      <c r="X141" s="68"/>
      <c r="Y141" s="45"/>
      <c r="Z141" s="45"/>
      <c r="AA141" s="45"/>
      <c r="AB141" s="45"/>
      <c r="AC141" s="24"/>
      <c r="AD141" s="45"/>
      <c r="AE141" s="45"/>
      <c r="AF141" s="45"/>
      <c r="AG141" s="45"/>
      <c r="AH141" s="45"/>
      <c r="AI141" s="45"/>
      <c r="AJ141" s="8"/>
    </row>
    <row r="142" spans="1:36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8"/>
      <c r="O142" s="24"/>
      <c r="P142" s="45"/>
      <c r="Q142" s="48"/>
      <c r="R142" s="45"/>
      <c r="S142" s="45"/>
      <c r="T142" s="24"/>
      <c r="U142" s="24"/>
      <c r="V142" s="24"/>
      <c r="W142" s="24"/>
      <c r="X142" s="68"/>
      <c r="Y142" s="45"/>
      <c r="Z142" s="45"/>
      <c r="AA142" s="45"/>
      <c r="AB142" s="45"/>
      <c r="AC142" s="24"/>
      <c r="AD142" s="45"/>
      <c r="AE142" s="45"/>
      <c r="AF142" s="45"/>
      <c r="AG142" s="45"/>
      <c r="AH142" s="45"/>
      <c r="AI142" s="45"/>
      <c r="AJ142" s="8"/>
    </row>
    <row r="143" spans="1:36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8"/>
      <c r="O143" s="24"/>
      <c r="P143" s="45"/>
      <c r="Q143" s="48"/>
      <c r="R143" s="45"/>
      <c r="S143" s="45"/>
      <c r="T143" s="24"/>
      <c r="U143" s="24"/>
      <c r="V143" s="24"/>
      <c r="W143" s="24"/>
      <c r="X143" s="68"/>
      <c r="Y143" s="45"/>
      <c r="Z143" s="45"/>
      <c r="AA143" s="45"/>
      <c r="AB143" s="45"/>
      <c r="AC143" s="24"/>
      <c r="AD143" s="45"/>
      <c r="AE143" s="45"/>
      <c r="AF143" s="45"/>
      <c r="AG143" s="45"/>
      <c r="AH143" s="45"/>
      <c r="AI143" s="45"/>
      <c r="AJ143" s="8"/>
    </row>
    <row r="144" spans="1:36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8"/>
      <c r="O144" s="24"/>
      <c r="P144" s="45"/>
      <c r="Q144" s="48"/>
      <c r="R144" s="45"/>
      <c r="S144" s="45"/>
      <c r="T144" s="24"/>
      <c r="U144" s="24"/>
      <c r="V144" s="24"/>
      <c r="W144" s="24"/>
      <c r="X144" s="68"/>
      <c r="Y144" s="45"/>
      <c r="Z144" s="45"/>
      <c r="AA144" s="45"/>
      <c r="AB144" s="45"/>
      <c r="AC144" s="24"/>
      <c r="AD144" s="45"/>
      <c r="AE144" s="45"/>
      <c r="AF144" s="45"/>
      <c r="AG144" s="45"/>
      <c r="AH144" s="45"/>
      <c r="AI144" s="45"/>
      <c r="AJ144" s="8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8"/>
      <c r="O145" s="24"/>
      <c r="P145" s="45"/>
      <c r="Q145" s="48"/>
      <c r="R145" s="45"/>
      <c r="S145" s="45"/>
      <c r="T145" s="24"/>
      <c r="U145" s="24"/>
      <c r="V145" s="24"/>
      <c r="W145" s="24"/>
      <c r="X145" s="68"/>
      <c r="Y145" s="45"/>
      <c r="Z145" s="45"/>
      <c r="AA145" s="45"/>
      <c r="AB145" s="45"/>
      <c r="AC145" s="24"/>
      <c r="AD145" s="45"/>
      <c r="AE145" s="45"/>
      <c r="AF145" s="45"/>
      <c r="AG145" s="45"/>
      <c r="AH145" s="45"/>
      <c r="AI145" s="45"/>
      <c r="AJ145" s="8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8"/>
      <c r="O146" s="24"/>
      <c r="P146" s="45"/>
      <c r="Q146" s="48"/>
      <c r="R146" s="45"/>
      <c r="S146" s="45"/>
      <c r="T146" s="24"/>
      <c r="U146" s="24"/>
      <c r="V146" s="24"/>
      <c r="W146" s="24"/>
      <c r="X146" s="68"/>
      <c r="Y146" s="45"/>
      <c r="Z146" s="45"/>
      <c r="AA146" s="45"/>
      <c r="AB146" s="45"/>
      <c r="AC146" s="24"/>
      <c r="AD146" s="45"/>
      <c r="AE146" s="45"/>
      <c r="AF146" s="45"/>
      <c r="AG146" s="45"/>
      <c r="AH146" s="45"/>
      <c r="AI146" s="45"/>
      <c r="AJ146" s="8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8"/>
      <c r="O147" s="24"/>
      <c r="P147" s="45"/>
      <c r="Q147" s="48"/>
      <c r="R147" s="45"/>
      <c r="S147" s="45"/>
      <c r="T147" s="24"/>
      <c r="U147" s="24"/>
      <c r="V147" s="24"/>
      <c r="W147" s="24"/>
      <c r="X147" s="68"/>
      <c r="Y147" s="45"/>
      <c r="Z147" s="45"/>
      <c r="AA147" s="45"/>
      <c r="AB147" s="45"/>
      <c r="AC147" s="24"/>
      <c r="AD147" s="45"/>
      <c r="AE147" s="45"/>
      <c r="AF147" s="45"/>
      <c r="AG147" s="45"/>
      <c r="AH147" s="45"/>
      <c r="AI147" s="45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8"/>
      <c r="O148" s="24"/>
      <c r="P148" s="45"/>
      <c r="Q148" s="48"/>
      <c r="R148" s="45"/>
      <c r="S148" s="45"/>
      <c r="T148" s="24"/>
      <c r="U148" s="24"/>
      <c r="V148" s="24"/>
      <c r="W148" s="24"/>
      <c r="X148" s="68"/>
      <c r="Y148" s="45"/>
      <c r="Z148" s="45"/>
      <c r="AA148" s="45"/>
      <c r="AB148" s="45"/>
      <c r="AC148" s="24"/>
      <c r="AD148" s="45"/>
      <c r="AE148" s="45"/>
      <c r="AF148" s="45"/>
      <c r="AG148" s="45"/>
      <c r="AH148" s="45"/>
      <c r="AI148" s="45"/>
    </row>
    <row r="149" spans="1:36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8"/>
      <c r="O149" s="24"/>
      <c r="P149" s="45"/>
      <c r="Q149" s="48"/>
      <c r="R149" s="45"/>
      <c r="S149" s="45"/>
      <c r="T149" s="24"/>
      <c r="U149" s="24"/>
      <c r="V149" s="24"/>
      <c r="W149" s="24"/>
      <c r="X149" s="68"/>
      <c r="Y149" s="45"/>
      <c r="Z149" s="45"/>
      <c r="AA149" s="45"/>
      <c r="AB149" s="45"/>
      <c r="AC149" s="24"/>
      <c r="AD149" s="45"/>
      <c r="AE149" s="45"/>
      <c r="AF149" s="45"/>
      <c r="AG149" s="45"/>
      <c r="AH149" s="45"/>
      <c r="AI149" s="45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sortState ref="B12:S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46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1" t="s">
        <v>48</v>
      </c>
      <c r="C2" s="72"/>
      <c r="D2" s="73"/>
      <c r="E2" s="13" t="s">
        <v>13</v>
      </c>
      <c r="F2" s="14"/>
      <c r="G2" s="14"/>
      <c r="H2" s="14"/>
      <c r="I2" s="20"/>
      <c r="J2" s="15"/>
      <c r="K2" s="76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79" t="s">
        <v>56</v>
      </c>
      <c r="Y2" s="80"/>
      <c r="Z2" s="81"/>
      <c r="AA2" s="13" t="s">
        <v>13</v>
      </c>
      <c r="AB2" s="14"/>
      <c r="AC2" s="14"/>
      <c r="AD2" s="14"/>
      <c r="AE2" s="20"/>
      <c r="AF2" s="15"/>
      <c r="AG2" s="76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8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2"/>
      <c r="L3" s="18" t="s">
        <v>5</v>
      </c>
      <c r="M3" s="18" t="s">
        <v>6</v>
      </c>
      <c r="N3" s="18" t="s">
        <v>58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2"/>
      <c r="AH3" s="18" t="s">
        <v>5</v>
      </c>
      <c r="AI3" s="18" t="s">
        <v>6</v>
      </c>
      <c r="AJ3" s="18" t="s">
        <v>58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1999</v>
      </c>
      <c r="C4" s="43" t="s">
        <v>42</v>
      </c>
      <c r="D4" s="2" t="s">
        <v>35</v>
      </c>
      <c r="E4" s="30"/>
      <c r="F4" s="30"/>
      <c r="G4" s="30"/>
      <c r="H4" s="52"/>
      <c r="I4" s="30"/>
      <c r="J4" s="35"/>
      <c r="K4" s="29"/>
      <c r="L4" s="83"/>
      <c r="M4" s="18"/>
      <c r="N4" s="18"/>
      <c r="O4" s="18"/>
      <c r="P4" s="24"/>
      <c r="Q4" s="30">
        <v>9</v>
      </c>
      <c r="R4" s="30">
        <v>0</v>
      </c>
      <c r="S4" s="52">
        <v>6</v>
      </c>
      <c r="T4" s="30">
        <v>0</v>
      </c>
      <c r="U4" s="30">
        <v>7</v>
      </c>
      <c r="V4" s="84"/>
      <c r="W4" s="29"/>
      <c r="X4" s="30"/>
      <c r="Y4" s="43"/>
      <c r="Z4" s="2"/>
      <c r="AA4" s="30"/>
      <c r="AB4" s="30"/>
      <c r="AC4" s="30"/>
      <c r="AD4" s="52"/>
      <c r="AE4" s="30"/>
      <c r="AF4" s="35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85"/>
      <c r="AS4" s="8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43"/>
      <c r="D5" s="2"/>
      <c r="E5" s="30"/>
      <c r="F5" s="30"/>
      <c r="G5" s="30"/>
      <c r="H5" s="52"/>
      <c r="I5" s="30"/>
      <c r="J5" s="35"/>
      <c r="K5" s="29"/>
      <c r="L5" s="83"/>
      <c r="M5" s="18"/>
      <c r="N5" s="18"/>
      <c r="O5" s="18"/>
      <c r="P5" s="24"/>
      <c r="Q5" s="30"/>
      <c r="R5" s="30"/>
      <c r="S5" s="52"/>
      <c r="T5" s="30"/>
      <c r="U5" s="30"/>
      <c r="V5" s="84"/>
      <c r="W5" s="29"/>
      <c r="X5" s="30"/>
      <c r="Y5" s="43"/>
      <c r="Z5" s="2"/>
      <c r="AA5" s="30"/>
      <c r="AB5" s="30"/>
      <c r="AC5" s="30"/>
      <c r="AD5" s="52"/>
      <c r="AE5" s="30"/>
      <c r="AF5" s="35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85"/>
      <c r="AS5" s="8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43"/>
      <c r="D6" s="2"/>
      <c r="E6" s="30"/>
      <c r="F6" s="30"/>
      <c r="G6" s="30"/>
      <c r="H6" s="52"/>
      <c r="I6" s="30"/>
      <c r="J6" s="35"/>
      <c r="K6" s="29"/>
      <c r="L6" s="83"/>
      <c r="M6" s="18"/>
      <c r="N6" s="18"/>
      <c r="O6" s="18"/>
      <c r="P6" s="24"/>
      <c r="Q6" s="30"/>
      <c r="R6" s="30"/>
      <c r="S6" s="52"/>
      <c r="T6" s="30"/>
      <c r="U6" s="30"/>
      <c r="V6" s="84"/>
      <c r="W6" s="29"/>
      <c r="X6" s="30">
        <v>2002</v>
      </c>
      <c r="Y6" s="30" t="s">
        <v>40</v>
      </c>
      <c r="Z6" s="2" t="s">
        <v>38</v>
      </c>
      <c r="AA6" s="30">
        <v>18</v>
      </c>
      <c r="AB6" s="30">
        <v>1</v>
      </c>
      <c r="AC6" s="30">
        <v>20</v>
      </c>
      <c r="AD6" s="30">
        <v>2</v>
      </c>
      <c r="AE6" s="30">
        <v>35</v>
      </c>
      <c r="AF6" s="55">
        <v>0.36840000000000001</v>
      </c>
      <c r="AG6" s="110">
        <v>95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85"/>
      <c r="AS6" s="8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43"/>
      <c r="D7" s="2"/>
      <c r="E7" s="30"/>
      <c r="F7" s="30"/>
      <c r="G7" s="30"/>
      <c r="H7" s="52"/>
      <c r="I7" s="30"/>
      <c r="J7" s="35"/>
      <c r="K7" s="29"/>
      <c r="L7" s="83"/>
      <c r="M7" s="18"/>
      <c r="N7" s="18"/>
      <c r="O7" s="18"/>
      <c r="P7" s="24"/>
      <c r="Q7" s="30"/>
      <c r="R7" s="30"/>
      <c r="S7" s="52"/>
      <c r="T7" s="30"/>
      <c r="U7" s="30"/>
      <c r="V7" s="84"/>
      <c r="W7" s="29"/>
      <c r="X7" s="30">
        <v>2006</v>
      </c>
      <c r="Y7" s="30" t="s">
        <v>41</v>
      </c>
      <c r="Z7" s="2" t="s">
        <v>38</v>
      </c>
      <c r="AA7" s="30">
        <v>16</v>
      </c>
      <c r="AB7" s="30">
        <v>1</v>
      </c>
      <c r="AC7" s="30">
        <v>22</v>
      </c>
      <c r="AD7" s="30">
        <v>3</v>
      </c>
      <c r="AE7" s="30">
        <v>48</v>
      </c>
      <c r="AF7" s="55">
        <v>0.44030000000000002</v>
      </c>
      <c r="AG7" s="110">
        <v>109</v>
      </c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85"/>
      <c r="AS7" s="8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/>
      <c r="C8" s="43"/>
      <c r="D8" s="2"/>
      <c r="E8" s="30"/>
      <c r="F8" s="30"/>
      <c r="G8" s="30"/>
      <c r="H8" s="52"/>
      <c r="I8" s="30"/>
      <c r="J8" s="35"/>
      <c r="K8" s="29"/>
      <c r="L8" s="83"/>
      <c r="M8" s="18"/>
      <c r="N8" s="18"/>
      <c r="O8" s="18"/>
      <c r="P8" s="24"/>
      <c r="Q8" s="30"/>
      <c r="R8" s="30"/>
      <c r="S8" s="52"/>
      <c r="T8" s="30"/>
      <c r="U8" s="30"/>
      <c r="V8" s="84"/>
      <c r="W8" s="29"/>
      <c r="X8" s="30">
        <v>2007</v>
      </c>
      <c r="Y8" s="30" t="s">
        <v>41</v>
      </c>
      <c r="Z8" s="2" t="s">
        <v>38</v>
      </c>
      <c r="AA8" s="30">
        <v>15</v>
      </c>
      <c r="AB8" s="30">
        <v>3</v>
      </c>
      <c r="AC8" s="30">
        <v>22</v>
      </c>
      <c r="AD8" s="30">
        <v>6</v>
      </c>
      <c r="AE8" s="30">
        <v>48</v>
      </c>
      <c r="AF8" s="55">
        <v>0.38090000000000002</v>
      </c>
      <c r="AG8" s="110">
        <v>126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85"/>
      <c r="AS8" s="8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/>
      <c r="C9" s="43"/>
      <c r="D9" s="2"/>
      <c r="E9" s="30"/>
      <c r="F9" s="30"/>
      <c r="G9" s="30"/>
      <c r="H9" s="52"/>
      <c r="I9" s="30"/>
      <c r="J9" s="35"/>
      <c r="K9" s="29"/>
      <c r="L9" s="83"/>
      <c r="M9" s="18"/>
      <c r="N9" s="18"/>
      <c r="O9" s="18"/>
      <c r="P9" s="24"/>
      <c r="Q9" s="30"/>
      <c r="R9" s="30"/>
      <c r="S9" s="52"/>
      <c r="T9" s="30"/>
      <c r="U9" s="30"/>
      <c r="V9" s="84"/>
      <c r="W9" s="29"/>
      <c r="X9" s="30"/>
      <c r="Y9" s="30"/>
      <c r="Z9" s="2"/>
      <c r="AA9" s="30"/>
      <c r="AB9" s="30"/>
      <c r="AC9" s="30"/>
      <c r="AD9" s="30"/>
      <c r="AE9" s="30"/>
      <c r="AF9" s="55"/>
      <c r="AG9" s="110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85"/>
      <c r="AS9" s="8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/>
      <c r="C10" s="43"/>
      <c r="D10" s="2"/>
      <c r="E10" s="30"/>
      <c r="F10" s="30"/>
      <c r="G10" s="30"/>
      <c r="H10" s="52"/>
      <c r="I10" s="30"/>
      <c r="J10" s="35"/>
      <c r="K10" s="29"/>
      <c r="L10" s="83"/>
      <c r="M10" s="18"/>
      <c r="N10" s="18"/>
      <c r="O10" s="18"/>
      <c r="P10" s="24"/>
      <c r="Q10" s="30"/>
      <c r="R10" s="30"/>
      <c r="S10" s="52"/>
      <c r="T10" s="30"/>
      <c r="U10" s="30"/>
      <c r="V10" s="84"/>
      <c r="W10" s="29"/>
      <c r="X10" s="30">
        <v>2019</v>
      </c>
      <c r="Y10" s="30" t="s">
        <v>40</v>
      </c>
      <c r="Z10" s="2" t="s">
        <v>38</v>
      </c>
      <c r="AA10" s="30">
        <v>3</v>
      </c>
      <c r="AB10" s="30">
        <v>0</v>
      </c>
      <c r="AC10" s="30">
        <v>1</v>
      </c>
      <c r="AD10" s="30">
        <v>0</v>
      </c>
      <c r="AE10" s="30">
        <v>2</v>
      </c>
      <c r="AF10" s="55">
        <v>0.14280000000000001</v>
      </c>
      <c r="AG10" s="29">
        <v>14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85"/>
      <c r="AS10" s="8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87" t="s">
        <v>59</v>
      </c>
      <c r="C11" s="88"/>
      <c r="D11" s="89"/>
      <c r="E11" s="90">
        <f>SUM(E4:E10)</f>
        <v>0</v>
      </c>
      <c r="F11" s="90">
        <f>SUM(F4:F10)</f>
        <v>0</v>
      </c>
      <c r="G11" s="90">
        <f>SUM(G4:G10)</f>
        <v>0</v>
      </c>
      <c r="H11" s="90">
        <f>SUM(H4:H10)</f>
        <v>0</v>
      </c>
      <c r="I11" s="90">
        <f>SUM(I4:I10)</f>
        <v>0</v>
      </c>
      <c r="J11" s="91">
        <v>0</v>
      </c>
      <c r="K11" s="76">
        <f>SUM(K4:K10)</f>
        <v>0</v>
      </c>
      <c r="L11" s="22"/>
      <c r="M11" s="20"/>
      <c r="N11" s="92"/>
      <c r="O11" s="93"/>
      <c r="P11" s="24"/>
      <c r="Q11" s="90">
        <f>SUM(Q4:Q10)</f>
        <v>9</v>
      </c>
      <c r="R11" s="90">
        <f>SUM(R4:R10)</f>
        <v>0</v>
      </c>
      <c r="S11" s="90">
        <f>SUM(S4:S10)</f>
        <v>6</v>
      </c>
      <c r="T11" s="90">
        <f>SUM(T4:T10)</f>
        <v>0</v>
      </c>
      <c r="U11" s="90">
        <f>SUM(U4:U10)</f>
        <v>7</v>
      </c>
      <c r="V11" s="42">
        <v>0</v>
      </c>
      <c r="W11" s="76">
        <f>SUM(W4:W10)</f>
        <v>0</v>
      </c>
      <c r="X11" s="16" t="s">
        <v>59</v>
      </c>
      <c r="Y11" s="17"/>
      <c r="Z11" s="15"/>
      <c r="AA11" s="90">
        <f>SUM(AA4:AA10)</f>
        <v>52</v>
      </c>
      <c r="AB11" s="90">
        <f>SUM(AB4:AB10)</f>
        <v>5</v>
      </c>
      <c r="AC11" s="90">
        <f>SUM(AC4:AC10)</f>
        <v>65</v>
      </c>
      <c r="AD11" s="90">
        <f>SUM(AD4:AD10)</f>
        <v>11</v>
      </c>
      <c r="AE11" s="90">
        <f>SUM(AE4:AE10)</f>
        <v>133</v>
      </c>
      <c r="AF11" s="91">
        <f>PRODUCT(AE11/AG11)</f>
        <v>0.38662790697674421</v>
      </c>
      <c r="AG11" s="76">
        <f>SUM(AG4:AG10)</f>
        <v>344</v>
      </c>
      <c r="AH11" s="22"/>
      <c r="AI11" s="20"/>
      <c r="AJ11" s="92"/>
      <c r="AK11" s="93"/>
      <c r="AL11" s="24"/>
      <c r="AM11" s="90">
        <f>SUM(AM4:AM10)</f>
        <v>0</v>
      </c>
      <c r="AN11" s="90">
        <f>SUM(AN4:AN10)</f>
        <v>0</v>
      </c>
      <c r="AO11" s="90">
        <f>SUM(AO4:AO10)</f>
        <v>0</v>
      </c>
      <c r="AP11" s="90">
        <f>SUM(AP4:AP10)</f>
        <v>0</v>
      </c>
      <c r="AQ11" s="90">
        <f>SUM(AQ4:AQ10)</f>
        <v>0</v>
      </c>
      <c r="AR11" s="91">
        <v>0</v>
      </c>
      <c r="AS11" s="82">
        <f>SUM(AS4:AS10)</f>
        <v>0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29"/>
      <c r="L12" s="24"/>
      <c r="M12" s="24"/>
      <c r="N12" s="24"/>
      <c r="O12" s="24"/>
      <c r="P12" s="45"/>
      <c r="Q12" s="45"/>
      <c r="R12" s="48"/>
      <c r="S12" s="45"/>
      <c r="T12" s="45"/>
      <c r="U12" s="24"/>
      <c r="V12" s="24"/>
      <c r="W12" s="29"/>
      <c r="X12" s="45"/>
      <c r="Y12" s="45"/>
      <c r="Z12" s="45"/>
      <c r="AA12" s="45"/>
      <c r="AB12" s="45"/>
      <c r="AC12" s="45"/>
      <c r="AD12" s="45"/>
      <c r="AE12" s="45"/>
      <c r="AF12" s="46"/>
      <c r="AG12" s="29"/>
      <c r="AH12" s="24"/>
      <c r="AI12" s="24"/>
      <c r="AJ12" s="24"/>
      <c r="AK12" s="24"/>
      <c r="AL12" s="45"/>
      <c r="AM12" s="45"/>
      <c r="AN12" s="48"/>
      <c r="AO12" s="45"/>
      <c r="AP12" s="45"/>
      <c r="AQ12" s="24"/>
      <c r="AR12" s="24"/>
      <c r="AS12" s="2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94" t="s">
        <v>60</v>
      </c>
      <c r="C13" s="95"/>
      <c r="D13" s="9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61</v>
      </c>
      <c r="O13" s="18" t="s">
        <v>62</v>
      </c>
      <c r="Q13" s="48"/>
      <c r="R13" s="48" t="s">
        <v>44</v>
      </c>
      <c r="S13" s="48"/>
      <c r="T13" s="45" t="s">
        <v>63</v>
      </c>
      <c r="U13" s="24"/>
      <c r="V13" s="29"/>
      <c r="W13" s="29"/>
      <c r="X13" s="97"/>
      <c r="Y13" s="97"/>
      <c r="Z13" s="97"/>
      <c r="AA13" s="97"/>
      <c r="AB13" s="97"/>
      <c r="AC13" s="48"/>
      <c r="AD13" s="48"/>
      <c r="AE13" s="48"/>
      <c r="AF13" s="45"/>
      <c r="AG13" s="45"/>
      <c r="AH13" s="45"/>
      <c r="AI13" s="45"/>
      <c r="AJ13" s="45"/>
      <c r="AK13" s="45"/>
      <c r="AM13" s="29"/>
      <c r="AN13" s="97"/>
      <c r="AO13" s="97"/>
      <c r="AP13" s="97"/>
      <c r="AQ13" s="97"/>
      <c r="AR13" s="97"/>
      <c r="AS13" s="97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0" t="s">
        <v>12</v>
      </c>
      <c r="C14" s="12"/>
      <c r="D14" s="53"/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99">
        <v>0</v>
      </c>
      <c r="K14" s="45" t="e">
        <f>PRODUCT(I14/J14)</f>
        <v>#DIV/0!</v>
      </c>
      <c r="L14" s="100">
        <v>0</v>
      </c>
      <c r="M14" s="100">
        <v>0</v>
      </c>
      <c r="N14" s="100">
        <v>0</v>
      </c>
      <c r="O14" s="100"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8"/>
      <c r="AO14" s="48"/>
      <c r="AP14" s="48"/>
      <c r="AQ14" s="48"/>
      <c r="AR14" s="48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01" t="s">
        <v>48</v>
      </c>
      <c r="C15" s="102"/>
      <c r="D15" s="103"/>
      <c r="E15" s="98">
        <f>PRODUCT(E11+Q11)</f>
        <v>9</v>
      </c>
      <c r="F15" s="98">
        <f>PRODUCT(F11+R11)</f>
        <v>0</v>
      </c>
      <c r="G15" s="98">
        <f>PRODUCT(G11+S11)</f>
        <v>6</v>
      </c>
      <c r="H15" s="98">
        <f>PRODUCT(H11+T11)</f>
        <v>0</v>
      </c>
      <c r="I15" s="98">
        <f>PRODUCT(I11+U11)</f>
        <v>7</v>
      </c>
      <c r="J15" s="99"/>
      <c r="K15" s="45">
        <f>PRODUCT(K11+W11)</f>
        <v>0</v>
      </c>
      <c r="L15" s="100">
        <f>PRODUCT((F15+G15)/E15)</f>
        <v>0.66666666666666663</v>
      </c>
      <c r="M15" s="100">
        <f>PRODUCT(H15/E15)</f>
        <v>0</v>
      </c>
      <c r="N15" s="100">
        <f>PRODUCT((F15+G15+H15)/E15)</f>
        <v>0.66666666666666663</v>
      </c>
      <c r="O15" s="100">
        <f>PRODUCT(I15/E15)</f>
        <v>0.77777777777777779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04" t="s">
        <v>56</v>
      </c>
      <c r="C16" s="105"/>
      <c r="D16" s="106"/>
      <c r="E16" s="98">
        <f>PRODUCT(AA11+AM11)</f>
        <v>52</v>
      </c>
      <c r="F16" s="98">
        <f>PRODUCT(AB11+AN11)</f>
        <v>5</v>
      </c>
      <c r="G16" s="98">
        <f>PRODUCT(AC11+AO11)</f>
        <v>65</v>
      </c>
      <c r="H16" s="98">
        <f>PRODUCT(AD11+AP11)</f>
        <v>11</v>
      </c>
      <c r="I16" s="98">
        <f>PRODUCT(AE11+AQ11)</f>
        <v>133</v>
      </c>
      <c r="J16" s="99">
        <f>PRODUCT(I16/K16)</f>
        <v>0.38662790697674421</v>
      </c>
      <c r="K16" s="24">
        <f>PRODUCT(AG11+AS11)</f>
        <v>344</v>
      </c>
      <c r="L16" s="100">
        <f>PRODUCT((F16+G16)/E16)</f>
        <v>1.3461538461538463</v>
      </c>
      <c r="M16" s="100">
        <f>PRODUCT(H16/E16)</f>
        <v>0.21153846153846154</v>
      </c>
      <c r="N16" s="100">
        <f>PRODUCT((F16+G16+H16)/E16)</f>
        <v>1.5576923076923077</v>
      </c>
      <c r="O16" s="100">
        <f>PRODUCT(I16/E16)</f>
        <v>2.5576923076923075</v>
      </c>
      <c r="Q16" s="48"/>
      <c r="R16" s="48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24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07" t="s">
        <v>59</v>
      </c>
      <c r="C17" s="108"/>
      <c r="D17" s="109"/>
      <c r="E17" s="98">
        <f>SUM(E14:E16)</f>
        <v>61</v>
      </c>
      <c r="F17" s="98">
        <f t="shared" ref="F17:I17" si="0">SUM(F14:F16)</f>
        <v>5</v>
      </c>
      <c r="G17" s="98">
        <f t="shared" si="0"/>
        <v>71</v>
      </c>
      <c r="H17" s="98">
        <f t="shared" si="0"/>
        <v>11</v>
      </c>
      <c r="I17" s="98">
        <f t="shared" si="0"/>
        <v>140</v>
      </c>
      <c r="J17" s="99"/>
      <c r="K17" s="45" t="e">
        <f>SUM(K14:K16)</f>
        <v>#DIV/0!</v>
      </c>
      <c r="L17" s="100">
        <f>PRODUCT((F17+G17)/E17)</f>
        <v>1.2459016393442623</v>
      </c>
      <c r="M17" s="100">
        <f>PRODUCT(H17/E17)</f>
        <v>0.18032786885245902</v>
      </c>
      <c r="N17" s="100">
        <f>PRODUCT((F17+G17+H17)/E17)</f>
        <v>1.4262295081967213</v>
      </c>
      <c r="O17" s="100">
        <f>PRODUCT(I17/E17)</f>
        <v>2.2950819672131146</v>
      </c>
      <c r="Q17" s="24"/>
      <c r="R17" s="24"/>
      <c r="S17" s="24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4"/>
      <c r="F18" s="24"/>
      <c r="G18" s="24"/>
      <c r="H18" s="24"/>
      <c r="I18" s="24"/>
      <c r="J18" s="45"/>
      <c r="K18" s="45"/>
      <c r="L18" s="24"/>
      <c r="M18" s="24"/>
      <c r="N18" s="24"/>
      <c r="O18" s="24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24"/>
      <c r="AL182" s="24"/>
    </row>
    <row r="183" spans="12:38" x14ac:dyDescent="0.25"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</sheetData>
  <sortState ref="X8:AR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2021-11-10T09:43:02Z</dcterms:modified>
</cp:coreProperties>
</file>